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35" yWindow="1545" windowWidth="12795" windowHeight="10395" activeTab="0"/>
  </bookViews>
  <sheets>
    <sheet name="Исполнение" sheetId="1" r:id="rId1"/>
  </sheets>
  <definedNames/>
  <calcPr fullCalcOnLoad="1"/>
</workbook>
</file>

<file path=xl/sharedStrings.xml><?xml version="1.0" encoding="utf-8"?>
<sst xmlns="http://schemas.openxmlformats.org/spreadsheetml/2006/main" count="1566" uniqueCount="533">
  <si>
    <t>Код бюджетной классификации</t>
  </si>
  <si>
    <t>МИНИСТЕРСТВО ИМУЩЕСТВЕННЫХ ОТНОШЕНИЙ АРХАНГЕЛЬСКОЙ ОБЛАСТИ</t>
  </si>
  <si>
    <t>Субсидии   бюджетам   на    модернизацию региональных систем общего образования</t>
  </si>
  <si>
    <t>2 02 02145 00 0000 151</t>
  </si>
  <si>
    <t xml:space="preserve">Субсидии бюджетам городских округов на модернизацию региональных систем общего образования
</t>
  </si>
  <si>
    <t>2 02 02145 04 0000 151</t>
  </si>
  <si>
    <t xml:space="preserve">Субвенции бюджетам городских округов на модернизацию региональных систем общего образования
</t>
  </si>
  <si>
    <t>2 02 03078 00 0000 151</t>
  </si>
  <si>
    <t>2 02 03078 04 0000 151</t>
  </si>
  <si>
    <t>Субсидии бюджетам на реализацию федеральных целевых программ</t>
  </si>
  <si>
    <t>2 02 02051 00 0000 151</t>
  </si>
  <si>
    <t>Субсидии бюджетам городских округов на реализацию федеральных целевых программ</t>
  </si>
  <si>
    <t>2 02 02051 04 0000 151</t>
  </si>
  <si>
    <t>Субвенции бюджетам городских округов на  денежные выплаты медицинскому персоналу   фельдшерско-акушерских пунктов, врачам,   фельдшерам и медицинским сестрам скорой медицинской помощи</t>
  </si>
  <si>
    <t>2 02 03055 04 0000 151</t>
  </si>
  <si>
    <t>Субвенции бюджетам муниципальных образований на  денежные выплаты медицинскому персоналу   фельдшерско-акушерских пунктов, врачам,   фельдшерам и медицинским сестрам скорой медицинской помощи</t>
  </si>
  <si>
    <t>2 02 03055 00 0000 151</t>
  </si>
  <si>
    <t>817</t>
  </si>
  <si>
    <t>818</t>
  </si>
  <si>
    <t>ВСЕГО</t>
  </si>
  <si>
    <t>______________________________________________</t>
  </si>
  <si>
    <t>УПРАВЛЕНИЕ ФЕДЕРАЛЬНОЙ НАЛОГОВОЙ СЛУЖБЫ  ПО АРХАНГЕЛЬСКОЙ ОБЛАСТИ И НЕНЕЦКОМУ АВТОНОМНОМУ ОКРУГУ</t>
  </si>
  <si>
    <t>УПРАВЛЕНИЕ ФЕДЕРАЛЬНОЙ СЛУЖБЫ ПО НАДЗОРУ В СФЕРЕ СВЯЗИ,  ИНФОРМАЦИОННЫХ ТЕХНОЛОГИЙ И МАССОВЫХ КОММУНИКАЦИЙ ПО АРХАНГЕЛЬСКОЙ ОБЛАСТИ И НЕНЕЦКОМУ АВТОНОМНОМУ ОКРУГУ</t>
  </si>
  <si>
    <t>Прочие доходы от оказания платных услуг  и компенсации затрат государства</t>
  </si>
  <si>
    <t>1 13 03000 00 0000 130</t>
  </si>
  <si>
    <t>045</t>
  </si>
  <si>
    <t>на бесплатное обеспечение питанием (молоком или кисломолочными напитками) учащихся начальных  (1 - 4) классов</t>
  </si>
  <si>
    <t>резервные фонды исполнительных органов государственной власти субъектов Российской Федерации</t>
  </si>
  <si>
    <t>в том числе: на возмещение расходов, связанных с реализацией мер социальной поддержки по предоставлению бесплатной жилой площади с отоплением и освещением педагогическим работникам образовательных учреждений в сельской местности, рабочих поселках (поселках городского типа)</t>
  </si>
  <si>
    <t>в том числе: на частичное возмещение расходов по 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</si>
  <si>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на реализацию долгосрочной целевой программы Архангельской области "Развитие образования и науки Архангельской области и Ненецкого автономного округа на 2009-2012 годы"</t>
  </si>
  <si>
    <t xml:space="preserve">на реализацию долгосрочной целевой программы Архангельской области "Доступная среда на 2011-2015 годы" </t>
  </si>
  <si>
    <t>на реализацию долгосрочной целевой программы Архангельской области "Молодежь Поморья (2009-2011 годы)"</t>
  </si>
  <si>
    <t>в том числе: резервные фонды исполнительных органов государственной власти субъектов Российской Федерации</t>
  </si>
  <si>
    <t>на обеспечение мероприятий по установке коллективных (общедомовых) приборов учета энергоресурсов и воды на вводы инженерных сетей в многоквартирные дома</t>
  </si>
  <si>
    <t>на реализацию долгосрочной целевой программы Архангельской области "Родина Ломоносова" на 2009-2011 годы</t>
  </si>
  <si>
    <t>на приобретение передвижных резервных источников снабжения электрической энергией для социально значимых объектов и объектов жизнеобеспечения</t>
  </si>
  <si>
    <t>в том числе: на реализацию долгосрочной целевой программы Архангельской области "Родина Ломоносова" на 2009-2011 годы</t>
  </si>
  <si>
    <t>в том числе: на реализацию основных общеобразовательных программ</t>
  </si>
  <si>
    <t>в том числе: на возмещение убытков, возникающих в результате государственного регулирования розничных цен на топливо печное бытовое (дрова), реализуемое населению для нужд отопления</t>
  </si>
  <si>
    <t>на возмещение убытков, возникающих в результате регулирования тарифов на холодную воду и водоотведение</t>
  </si>
  <si>
    <t>на возмещение убытков, возникающих в результате регулирования тарифов на услуги утилизации (захоронения) твердых бытовых отходов</t>
  </si>
  <si>
    <t>в том числе: на осуществление государственных полномочий в сфере охраны труда</t>
  </si>
  <si>
    <t>на осуществление государственных полномочий по созданию и функционированию комиссий по делам несовершеннолетних и защите их прав</t>
  </si>
  <si>
    <t>на осуществление государственных полномочий в сфере административных правонарушений</t>
  </si>
  <si>
    <t>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</si>
  <si>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в том числе: на осуществление государственных полномочий по предоставлению гражданам субсидий  на оплату жилого помещения и коммунальных услуг</t>
  </si>
  <si>
    <t>на организацию и осуществление деятельности по обеспечению полноценным питанием беременных женщин, кормящих матерей, а также детей в возрасте до трех лет из малоимущих семей, в том числе через специальные пункты питания и магазины, по заключению врачей</t>
  </si>
  <si>
    <t>на организацию оказания неврологической, анестезиологической и реаниматологической специализированной медицинской помощи в региональном сосудистом центре</t>
  </si>
  <si>
    <t>на осуществление государственных полномочий по выплате вознаграждений профессиональным опекунам</t>
  </si>
  <si>
    <t>в том числе: на осуществление государственных полномочий по организации и осуществлению деятельности по опеке и попечительству</t>
  </si>
  <si>
    <t>Доходы городского бюджета за 2011 год</t>
  </si>
  <si>
    <t>Налог, взимаемый с налогоплательщиков, выбравших в качестве объекта налогообложения доходы(за налоговые периоды, истекшие до 1 января 2011 года)</t>
  </si>
  <si>
    <t>1 05 01010 00 0000 110</t>
  </si>
  <si>
    <t>1 05 01011 01 0000 110</t>
  </si>
  <si>
    <t>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</si>
  <si>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расходов(за налоговые периоды, истекшие до 1 января 2011 года)</t>
  </si>
  <si>
    <t>1 05 01020 00 0000 110</t>
  </si>
  <si>
    <t>1 05 01021 01 0000 110</t>
  </si>
  <si>
    <t>1 05 01022 01 0000 110</t>
  </si>
  <si>
    <t>Налог, взимаемый в виде стоимости патента в связи с применением упрощенной системы налогообложения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</si>
  <si>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</si>
  <si>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1 05 01040 00 0000 110</t>
  </si>
  <si>
    <t>1 05 01041 02 0000 110</t>
  </si>
  <si>
    <t>1 05 01042 02 0000 110</t>
  </si>
  <si>
    <t>Минимальный налог, зачисляемый в бюджеты субъектов Российской Федерации</t>
  </si>
  <si>
    <t>1 05 01050 01 0000 110</t>
  </si>
  <si>
    <t xml:space="preserve">Единый налог на вмененный доход для отдельных видов деятельности </t>
  </si>
  <si>
    <t>Единый налог на вмененный доход для отдельных видов деятельности(за налоговые периоды, истекшие до 1 января 2011 года)</t>
  </si>
  <si>
    <t>1 05 02000 00 0000 110</t>
  </si>
  <si>
    <t>1 05 02010 02 0000 110</t>
  </si>
  <si>
    <t>1 05 02020 02 0000 110</t>
  </si>
  <si>
    <t>Единый сельскохозяйственный налог(за налоговые периоды, истекшие до 1 января 2011 года)</t>
  </si>
  <si>
    <t>1 05 03000 00 0000 110</t>
  </si>
  <si>
    <t>1 05 03010 01 0000 110</t>
  </si>
  <si>
    <t>1 05 03020 01 0000 110</t>
  </si>
  <si>
    <t>Платежи за пользование природными ресурсами</t>
  </si>
  <si>
    <t>Платежи за проведение поисковых и разведочных работ</t>
  </si>
  <si>
    <t>Платежи за проведение поисковых и разведочных работ, мобилизуемые на территориях городских округов</t>
  </si>
  <si>
    <t>1 09 03000 00 0000 110</t>
  </si>
  <si>
    <t>1 09 03010 00 0000 110</t>
  </si>
  <si>
    <t>1 09 03010 04 0000 110</t>
  </si>
  <si>
    <t xml:space="preserve">1 09 03030 00 0000 110 </t>
  </si>
  <si>
    <t>1 09 03030 04 0000 110</t>
  </si>
  <si>
    <t>Лицензионный  сбор  за  право   торговли спиртными напитками</t>
  </si>
  <si>
    <t>Лицензионный сбор за право торговли спиртными напитками, мобилизуемый на территориях городских округов</t>
  </si>
  <si>
    <t>1 09 07040 00 0000 110</t>
  </si>
  <si>
    <t>1 09 07040 04 0000 110</t>
  </si>
  <si>
    <t>ПРОКУРАТУРА АРХАНГЕЛЬСКОЙ ОБЛАСТИ</t>
  </si>
  <si>
    <t>415</t>
  </si>
  <si>
    <t>ИНСПЕКЦИЯ ПО ВЕТЕРИНАРНОМУ НАДЗОРУ АРХАНГЕЛЬСКОЙ ОБЛАСТИ</t>
  </si>
  <si>
    <t>737</t>
  </si>
  <si>
    <t xml:space="preserve">ТЕРРИТОРИАЛЬНЫЙ ОРГАН ФЕДЕРАЛЬНОЙ СЛУЖБЫ ПО НАДЗОРУ В СФЕРЕ ЗДРАВООХРАНЕНИЯ И СОЦИАЛЬНОГО РАЗВИТИЯ ПО АРХАНГЕЛЬСКОЙ ОБЛАСТИ И НЕНЕЦКОМУ АВТОНОМНОМУ ОКРУГУ </t>
  </si>
  <si>
    <t>Налог, взимаемый в связи с применением упрощенной системы налогообложения</t>
  </si>
  <si>
    <t xml:space="preserve">Прочие межбюджетные трансферты, передаваемые бюджетам </t>
  </si>
  <si>
    <t>ЦЕНТР ГОСУДАРСТВЕННОЙ ИНСПЕКЦИИ ПО МАЛОМЕРНЫМ СУДАМ МИНИСТЕРСТВА РОССИЙСКОЙ ФЕДЕРАЦИИ ПО ДЕЛАМ ГРАЖДАНСКОЙ ОБОРОНЫ, ЧРЕЗВЫЧАЙНЫМ СИТУАЦИЯМ И ЛИКВИДАЦИИ ПОСЛЕДСТВИЙ СТИХИЙНЫХ БЕДСТВИЙ ПО АРХАНГЕЛЬСКОЙ ОБЛАСТИ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</si>
  <si>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</si>
  <si>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</si>
  <si>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</si>
  <si>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</si>
  <si>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</t>
  </si>
  <si>
    <t>2 00 00000 00 0000 000</t>
  </si>
  <si>
    <t xml:space="preserve"> 1 00 00000 00 0000 000</t>
  </si>
  <si>
    <t>Денежные взыскания (штрафы) за нарушение законодательства об особо охраняемых природных  территориях</t>
  </si>
  <si>
    <t>УПРАВЛЕНИЕ ФЕДЕРАЛЬНОЙ МИГРАЦИОННОЙ СЛУЖБЫ ПО АРХАНГЕЛЬСКОЙ ОБЛАСТИ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</si>
  <si>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</si>
  <si>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Невыясненные поступления</t>
  </si>
  <si>
    <t>Невыясненные поступления, зачисляемые в бюджеты городских округов</t>
  </si>
  <si>
    <t>1 17 01000 00 0000 180</t>
  </si>
  <si>
    <t>1 17 01040 04 0000 180</t>
  </si>
  <si>
    <t>2 19 04000 04 0000 151</t>
  </si>
  <si>
    <t>2 02 02141 00 0000 151</t>
  </si>
  <si>
    <t>2 02 02141 04 0000 151</t>
  </si>
  <si>
    <t>Субсидии бюджетам на реализацию комплексных программ поддержки развития дошкольных образовательных учреждений в субъектах Российской Федерации</t>
  </si>
  <si>
    <t>Субсидии бюджетам городских округов на реализацию комплексных программ поддержки развития дошкольных образовательных учреждений в субъектах Российской Федерации</t>
  </si>
  <si>
    <t>Безвозмездные поступления от других бюджетов бюджетной системы Российской Федерации</t>
  </si>
  <si>
    <t>2 02 00000 00 0000 000</t>
  </si>
  <si>
    <t xml:space="preserve">2 02 02077 00 0000 151 </t>
  </si>
  <si>
    <t>Субсидии бюджетам городских округов на бюджетные инвестиции в объекты капитального строительства государственной собственности  муниципальных образований</t>
  </si>
  <si>
    <t xml:space="preserve">2 02 02077 04 0000 151 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</si>
  <si>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</si>
  <si>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городских округов на обеспечение мероприятий переселению граждан из аварийного жилищного фонда за счет средств бюджетов</t>
  </si>
  <si>
    <t>2 02 02089 04 0002 151</t>
  </si>
  <si>
    <t>Субсидии бюджетам на капитальный ремонт автомобильных дорог общего пользования административных центров субъектов Российской Федерации</t>
  </si>
  <si>
    <t>Субсидии бюджетам городских округов на капитальный ремонт автомобильных дорог общего пользования административных центров субъектов Российской Федерации</t>
  </si>
  <si>
    <t>2 02 02116 00 0000 151</t>
  </si>
  <si>
    <t>2 02 02116 04 0000 151</t>
  </si>
  <si>
    <t>Прочие безвозмездные поступления от других бюджетов бюджетной системы</t>
  </si>
  <si>
    <t>2 02 09000 00 0000 151</t>
  </si>
  <si>
    <t>Прочие безвозмездные поступления от  бюджетов субъектов Российской Федерации</t>
  </si>
  <si>
    <t>2 02 09020 00 0000 151</t>
  </si>
  <si>
    <t>Прочие безвозмездные поступления в бюджеты городских округов от  бюджетов субъектов Российской Федерации</t>
  </si>
  <si>
    <t>2 02 09023 04 0000 151</t>
  </si>
  <si>
    <t>Прочие безвозмездные поступления</t>
  </si>
  <si>
    <t>2 07 00000 00 0000 180</t>
  </si>
  <si>
    <t xml:space="preserve">Прочие безвозмездные поступления в бюджеты городских округов </t>
  </si>
  <si>
    <t>2 07 04000 04 0000 180</t>
  </si>
  <si>
    <t>Государственная пошлина за выдачу специального разрешения на движение по автомобильным  дорогам транспортных средств, осуществляющих перевозки опасных, тяжеловесных и (или) крупногабаритных грузов</t>
  </si>
  <si>
    <t>Кассовое исполнение, тыс. рублей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</si>
  <si>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</si>
  <si>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1 08 07170 01 0000 110</t>
  </si>
  <si>
    <t>1 08 07173 01 0000 110</t>
  </si>
  <si>
    <t>2 02 02009 00 0000 151</t>
  </si>
  <si>
    <t>2 02 02009 04 0000 151</t>
  </si>
  <si>
    <t>Доходы от возмещения ущерба при возникновении страховых случаев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</si>
  <si>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</si>
  <si>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1 16 23000 00 0000 140</t>
  </si>
  <si>
    <t>1 16 23040 04 0000 140</t>
  </si>
  <si>
    <t>169</t>
  </si>
  <si>
    <t xml:space="preserve"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 </t>
  </si>
  <si>
    <t>1 01 02011 01 0000 110</t>
  </si>
  <si>
    <t>Налог  на  доходы  физических   лиц   с доходов, полученных физическими лицами, являющимися  иностранными   гражданами, осуществляющими  трудовую  деятельность по найму у физических лиц на  основании патента</t>
  </si>
  <si>
    <t>1 01 02070 01 0000 110</t>
  </si>
  <si>
    <t>Денежные взыскания (штрафы) за нарушение законодательства об экологической экспертизе</t>
  </si>
  <si>
    <t>1 16 25040 01 0000 140</t>
  </si>
  <si>
    <t>083</t>
  </si>
  <si>
    <t>Субвенции бюджетам на осуществление полномочий по подготовке проведения статистических переписей</t>
  </si>
  <si>
    <t>2 02 03002 00 0000 151</t>
  </si>
  <si>
    <t>Субвенции бюджетам городских округов на осуществление полномочий по подготовке проведения статистических переписей</t>
  </si>
  <si>
    <t>2 02 03002 04 0000 151</t>
  </si>
  <si>
    <t>УПРАВЛЕНИЕ ФЕДЕРАЛЬНОЙ СЛУЖБЫ ГОСУДАРСТВЕННОЙ РЕГИСТРАЦИИ, КАДАСТРА И КАРТОГРАФИИ ПО АРХАНГЕЛЬСКОЙ ОБЛАСТИ И НЕНЕЦКОМУ АВТОНОМНОМУ ОКРУГУ</t>
  </si>
  <si>
    <t>УПРАВЛЕНИЕ ФЕДЕРАЛЬНОЙ СЛУЖБЫ ПО НАДЗОРУ В СФЕРЕ ЗАЩИТЫ ПРАВ ПОТРЕБИТЕЛЕЙ И БЛАГОПОЛУЧИЯ ЧЕЛОВЕКА ПО ЖЕЛЕЗНОДОРОЖНОМУ ТРАНСПОРТУ</t>
  </si>
  <si>
    <t>736</t>
  </si>
  <si>
    <t>ИНСПЕКЦИЯ ПО НАДЗОРУ ЗА СОХРАННОСТЬЮ ПАМЯТНИКОВ ИСТОРИИ И КУЛЬТУРЫ АРХАНГЕЛЬСКОЙ ОБЛАСТИ</t>
  </si>
  <si>
    <t>069</t>
  </si>
  <si>
    <t>к решению Архангельской</t>
  </si>
  <si>
    <t>ГОСУДАРСТВЕННАЯ ИНСПЕКЦИЯ ТРУДА В АРХАНГЕЛЬСКОЙ ОБЛАСТИ И НЕНЕЦКОМ АВТОНОМНОМ ОКРУГЕ</t>
  </si>
  <si>
    <t>150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</si>
  <si>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</si>
  <si>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</si>
  <si>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>2 02 02008 00 0000 151</t>
  </si>
  <si>
    <t>Субсидии  бюджетам городских округов на обеспечение жильем молодых семей</t>
  </si>
  <si>
    <t>Субсидии  бюджетам на обеспечение жильем молодых семей</t>
  </si>
  <si>
    <t>2 02 02008 04 0000 151</t>
  </si>
  <si>
    <t>Межбюджетные трансферты, передаваемые бюджетам  на комплектование книжных фондов библиотек муниципальных образований и государственных библиотек городов Москвы и Санкт- Петербурга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</si>
  <si>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</si>
  <si>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2 02 04025 00 0000 151</t>
  </si>
  <si>
    <t>2 02 04025 04 0000 151</t>
  </si>
  <si>
    <t>Суммы по искам о возмещении вреда, причиненного окружающей среде</t>
  </si>
  <si>
    <t>Суммы по искам о возмещении вреда, причиненного окружающей среде, подлежащие зачислению в бюджеты городских округов</t>
  </si>
  <si>
    <t>1 16 35000 00 0000 140</t>
  </si>
  <si>
    <t>1 16 35020 04 0000 140</t>
  </si>
  <si>
    <t>СЕВЕРНОЕ УПРАВЛЕНИЕ ГОСУДАРСТВЕННОГО МОРСКОГО И РЕЧНОГО НАДЗОРА ФЕДЕРАЛЬНОЙ СЛУЖБЫ ПО НАДЗОРУ В СФЕРЕ ТРАНСПОРТА</t>
  </si>
  <si>
    <t>УПРАВЛЕНИЕ МИНИСТЕРСТВА ЮСТИЦИИ РОССИЙСКОЙ ФЕДЕРАЦИИ ПО АРХАНГЕЛЬСКОЙ ОБЛАСТИ И НЕНЕЦКОМУ АВТОНОМНОМУ ОКРУГУ</t>
  </si>
  <si>
    <t>ТЕРРИТОРИАЛЬНЫЙ ОРГАН АГЕНТСТВА ЛЕСНОГО И ОХОТНИЧЬЕГО ХОЗЯЙСТВ АРХАНГЕЛЬСКОЙ ОБЛАСТИ - АРХАНГЕЛЬСКОЕ ЛЕСНИЧЕСТВО</t>
  </si>
  <si>
    <t>051</t>
  </si>
  <si>
    <t>Субвенции бюджетам на модернизацию региональных систем общего образования</t>
  </si>
  <si>
    <t>Денежные взыскания (штрафы) за нарушение законодательства об особо охраняемых природных территориях</t>
  </si>
  <si>
    <t>Денежные взыскания (штрафы) за нарушение законодательства об охране и использовании животного мира</t>
  </si>
  <si>
    <t>Денежные взыскания (штрафы) за нарушение законодательства в области охраны окружающей среды</t>
  </si>
  <si>
    <t xml:space="preserve">АРХАНГЕЛЬСКИЙ ЛИНЕЙНЫЙ ОТДЕЛ ВНУТРЕННИХ ДЕЛ НА ТРАНСПОРТЕ УПРАВЛЕНИЯ НА ТРАНСПОРТЕ МИНИСТЕРСТВА ВНУТРЕННИХ ДЕЛ РОССИИ ПО СЕВЕРО-ЗАПАДНОМУ ФЕДЕРАЛЬНОМУ ОКРУГУ </t>
  </si>
  <si>
    <t>Денежные взыскания (штрафы) за нарушение земельного законодательства</t>
  </si>
  <si>
    <t>Прочие неналоговые доходы</t>
  </si>
  <si>
    <t>главного админи-стратора доходов</t>
  </si>
  <si>
    <t>доходов городского бюджета</t>
  </si>
  <si>
    <t xml:space="preserve">Наименование </t>
  </si>
  <si>
    <t>048</t>
  </si>
  <si>
    <t xml:space="preserve"> 1 16 00000 00 0000 000</t>
  </si>
  <si>
    <t xml:space="preserve"> 1 16 25000 01 0000 140</t>
  </si>
  <si>
    <t>1 16 25020 01 0000 140</t>
  </si>
  <si>
    <t xml:space="preserve">048 </t>
  </si>
  <si>
    <t>1 16 25030 01 0000 140</t>
  </si>
  <si>
    <t>1 16 25050 01 0000 140</t>
  </si>
  <si>
    <t>1 16 25060 01 0000 140</t>
  </si>
  <si>
    <t>1 16 90000 00 0000 140</t>
  </si>
  <si>
    <t>1 16 90040 04 0000 140</t>
  </si>
  <si>
    <t>1 00 00000 00 0000 000</t>
  </si>
  <si>
    <t>1 13 00000 00 0000 000</t>
  </si>
  <si>
    <t>1 13 03040 04 0000 130</t>
  </si>
  <si>
    <t>1 17 00000 00 0000 000</t>
  </si>
  <si>
    <t>1 17 05040 04 0000 180</t>
  </si>
  <si>
    <t xml:space="preserve">076 </t>
  </si>
  <si>
    <t>УПРАВЛЕНИЕ ФЕДЕРАЛЬНОЙ СЛУЖБЫ ПО НАДЗОРУ В СФЕРЕ ПРИРОДОПОЛЬЗОВАНИЯ (РОСПРИРОДНАДЗОРА) ПО АРХАНГЕЛЬСКОЙ ОБЛАСТИ</t>
  </si>
  <si>
    <t>076</t>
  </si>
  <si>
    <t>081</t>
  </si>
  <si>
    <t>Субсидии бюджетам субъектов Российской Федерации и муниципальных образований (межбюджетные субсидии)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</si>
  <si>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</si>
  <si>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</si>
  <si>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</si>
  <si>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в том числе: на реализацию долгосрочной целевой программы "Физкультура-здоровье-спорт на 2010-2012 годы"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</si>
  <si>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</si>
  <si>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2 02 02000 00 0000 151</t>
  </si>
  <si>
    <t>2 02 02088 04 0000 151</t>
  </si>
  <si>
    <t>2 02 02089 04 0001 151</t>
  </si>
  <si>
    <t>810</t>
  </si>
  <si>
    <t>Штрафы, санкции, возмещение ущерба</t>
  </si>
  <si>
    <t>Доходы от оказания платных услуг и компенсации затрат государства</t>
  </si>
  <si>
    <t>106</t>
  </si>
  <si>
    <t>1 08 00000 00 0000 000</t>
  </si>
  <si>
    <t>1 08 03010 01 0000 110</t>
  </si>
  <si>
    <t>1 08 07140 01 0000 110</t>
  </si>
  <si>
    <t>1 08 07150 01 0000 110</t>
  </si>
  <si>
    <t>1 16 30000 01 0000 140</t>
  </si>
  <si>
    <t>УПРАВЛЕНИЕ ФЕДЕРАЛЬНОЙ СЛУЖБЫ ПО НАДЗОРУ В СФЕРЕ ЗАЩИТЫ ПРАВ ПОТРЕБИТЕЛЕЙ И БЛАГОПОЛУЧИЯ ЧЕЛОВЕКА ПО АРХАНГЕЛЬСКОЙ ОБЛАСТИ</t>
  </si>
  <si>
    <t>141</t>
  </si>
  <si>
    <t>1 16 08000 01 0000 140</t>
  </si>
  <si>
    <t>1 16 28000 01 0000 140</t>
  </si>
  <si>
    <t>УПРАВЛЕНИЕ ФЕДЕРАЛЬНОЙ АНТИМОНОПОЛЬНОЙ СЛУЖБЫ ПО АРХАНГЕЛЬСКОЙ ОБЛАСТИ</t>
  </si>
  <si>
    <t>161</t>
  </si>
  <si>
    <t>Возврат  остатков субсидий,  субвенций и иных межбюджетных трансфертов, имеющих целевое назначение, прошлых лет из бюджетов городских округов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</si>
  <si>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</si>
  <si>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163</t>
  </si>
  <si>
    <t>1 11 05000 00 0000 120</t>
  </si>
  <si>
    <t>1 11 05010 04 0000 120</t>
  </si>
  <si>
    <t>1 14 00000 00 0000 000</t>
  </si>
  <si>
    <t>1 11 00000 00 0000 000</t>
  </si>
  <si>
    <t>1 14 06012 04 0000 430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</si>
  <si>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</si>
  <si>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</si>
  <si>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1 14 06000 00 0000 430</t>
  </si>
  <si>
    <t>1 14 06010 00 0000 430</t>
  </si>
  <si>
    <t>1 11 05024 04 0000 120</t>
  </si>
  <si>
    <t>1 11 05034 04 0000 120</t>
  </si>
  <si>
    <t>1 11 01000 00 0000 120</t>
  </si>
  <si>
    <t>1 11 01040 04 0000 120</t>
  </si>
  <si>
    <t>1 14 01040 04 0000 410</t>
  </si>
  <si>
    <t>Доходы от продажи квартир</t>
  </si>
  <si>
    <t>1 14 01000 00 0000 410</t>
  </si>
  <si>
    <t>1 14 02000 00 0000 000</t>
  </si>
  <si>
    <t>в том числе: на 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</si>
  <si>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Платежи за пользование недрами в  целях, не связанных  с добычей полезных ископаемых</t>
  </si>
  <si>
    <t xml:space="preserve">Платежи за пользование недрами в целях, не связанных с добычей полезных ископаемых, мобилизуемые на территориях  городских округов
</t>
  </si>
  <si>
    <t>Земельный налог (по обязательствам, возникшим до 1 января 2006 года), мобилизуемый на территориях городских округов</t>
  </si>
  <si>
    <t>1 14 02033 04 0000 410</t>
  </si>
  <si>
    <t>1 14 02030 04 0000 410</t>
  </si>
  <si>
    <t>ПРИЛОЖЕНИЕ № 1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</si>
  <si>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</si>
  <si>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1 14 06024 04 0000 430</t>
  </si>
  <si>
    <t>Доходы от продажи земельных участков, государственная собственность на которые разграничена (за исключением земельных участков автономных учреждений)</t>
  </si>
  <si>
    <t>1 14 06020 00 0000 430</t>
  </si>
  <si>
    <t>Доходы от продажи материальных и нематериальных активов</t>
  </si>
  <si>
    <t>Доходы от использования имущества, находящегося в государственной и муниципальной собственности</t>
  </si>
  <si>
    <t>1 17 05000 00 0000 180</t>
  </si>
  <si>
    <t>177</t>
  </si>
  <si>
    <t>182</t>
  </si>
  <si>
    <t>1 01 00000 00 0000 000</t>
  </si>
  <si>
    <t>1 01 02000 01 0000 110</t>
  </si>
  <si>
    <t>1 01 02010 01 0000 110</t>
  </si>
  <si>
    <t>Налог на доходы физических лиц с доходов, полученных физическими лицами, являющимися налоговыми резидентами Российской Федерации  в виде дивидендов от долевого участия в деятельности организаций</t>
  </si>
  <si>
    <t>ДЕПАРТАМЕНТ ФИНАНСОВ И КАЗНАЧЕЙСКОГО ИСПОЛНЕНИЯ БЮДЖЕТА МЭРИИ ГОРОДА АРХАНГЕЛЬСКА</t>
  </si>
  <si>
    <t>ДЕПАРТАМЕНТ МУНИЦИПАЛЬНОГО ИМУЩЕСТВА МЭРИИ ГОРОДА АРХАНГЕЛЬСКА</t>
  </si>
  <si>
    <t>ДЕПАРТАМЕНТ ОБРАЗОВАНИЯ МЭРИИ ГОРОДА АРХАНГЕЛЬСКА</t>
  </si>
  <si>
    <t>ДЕПАРТАМЕНТ ЗДРАВООХРАНЕНИЯ И СОЦИАЛЬНОЙ ПОЛИТИКИ МЭРИИ ГОРОДА АРХАНГЕЛЬСКА</t>
  </si>
  <si>
    <t>УПРАВЛЕНИЕ КУЛЬТУРЫ И МОЛОДЕЖНОЙ ПОЛИТИКИ МЭРИИ ГОРОДА АРХАНГЕЛЬСКА</t>
  </si>
  <si>
    <t>УПРАВЛЕНИЕ ПО ФИЗИЧЕСКОЙ КУЛЬТУРЕ И СПОРТУ МЭРИИ ГОРОДА АРХАНГЕЛЬСКА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</si>
  <si>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</si>
  <si>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1 01 02020 01 0000 110</t>
  </si>
  <si>
    <t>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</si>
  <si>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</si>
  <si>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182 </t>
  </si>
  <si>
    <t>192</t>
  </si>
  <si>
    <t>318</t>
  </si>
  <si>
    <t>321</t>
  </si>
  <si>
    <t>УПРАВЛЕНИЕ ФЕДЕРАЛЬНОЙ СЛУЖБЫ СУДЕБНЫХ ПРИСТАВОВ ПО АРХАНГЕЛЬСКОЙ ОБЛАСТИ</t>
  </si>
  <si>
    <t>322</t>
  </si>
  <si>
    <t xml:space="preserve">ГОСУДАРСТВЕННАЯ ЖИЛИЩНАЯ ИНСПЕКЦИЯ АРХАНГЕЛЬСКОЙ ОБЛАСТИ </t>
  </si>
  <si>
    <t>390</t>
  </si>
  <si>
    <t>498</t>
  </si>
  <si>
    <t>Платежи при пользовании природными ресурсами</t>
  </si>
  <si>
    <t>1 12 00000 00 0000 000</t>
  </si>
  <si>
    <t>ГОСУДАРСТВЕННАЯ ИНСПЕКЦИЯ ПО НАДЗОРУ ЗА ТЕХНИЧЕСКИМ СОСТОЯНИЕМ САМОХОДНЫХ МАШИН И ДРУГИХ ВИДОВ ТЕХНИКИ АРХАНГЕЛЬСКОЙ ОБЛАСТИ</t>
  </si>
  <si>
    <t>731</t>
  </si>
  <si>
    <t xml:space="preserve">ИНСПЕКЦИЯ ГОСУДАРСТВЕННОГО СТРОИТЕЛЬНОГО НАДЗОРА АРХАНГЕЛЬСКОЙ ОБЛАСТИ </t>
  </si>
  <si>
    <t>732</t>
  </si>
  <si>
    <t>733</t>
  </si>
  <si>
    <t>МЭРИЯ ГОРОДА АРХАНГЕЛЬСКА</t>
  </si>
  <si>
    <t>800</t>
  </si>
  <si>
    <t>Государственная пошлина за государственную регистрацию, а также за совершение прочих юридически значимых действий</t>
  </si>
  <si>
    <t>1 11 07000 00 0000 120</t>
  </si>
  <si>
    <t>1 11 07014 04 0000 120</t>
  </si>
  <si>
    <t>1 11 09000 00 0000 120</t>
  </si>
  <si>
    <t>1 11 09034 04 0000 120</t>
  </si>
  <si>
    <t>1 11 09044 04 0000 120</t>
  </si>
  <si>
    <t xml:space="preserve"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</si>
  <si>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</si>
  <si>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1 01 02040 01 0000 110</t>
  </si>
  <si>
    <t xml:space="preserve"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 процентных доходов по вкладам в банках, в виде материальной выгоды от экономии на процентах при получении заемных (кредитных) средств </t>
  </si>
  <si>
    <t>1 01 02050 01 0000 110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</si>
  <si>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</si>
  <si>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Налоги на совокупный доход</t>
  </si>
  <si>
    <t>1 05 00000 00 0000 000</t>
  </si>
  <si>
    <t>1 05 01000 00 0000 110</t>
  </si>
  <si>
    <t>Налог, взимаемый с налогоплательщиков, выбравших в качестве объекта налогообложения доходы</t>
  </si>
  <si>
    <t>городской Думы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</si>
  <si>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</si>
  <si>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сельскохозяйственный налог</t>
  </si>
  <si>
    <t>Единый налог на вмененный доход для отдельных видов деятельности</t>
  </si>
  <si>
    <t>1 06 00000 00 0000 000</t>
  </si>
  <si>
    <t>1 06 02000 02 0000 110</t>
  </si>
  <si>
    <t>1 06  02020 02 0000 110</t>
  </si>
  <si>
    <t>1 06 06000 00 0000 110</t>
  </si>
  <si>
    <t>Налог на имущество организаций по имуществу, не входящему в Единую систему газоснабжения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</si>
  <si>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</si>
  <si>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</si>
  <si>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Налог на имущество физических лиц</t>
  </si>
  <si>
    <t>Налог на имущество организаций по имуществу,  входящему в Единую систему газоснабжения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</si>
  <si>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</si>
  <si>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</si>
  <si>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1 09 00000 00 0000 000</t>
  </si>
  <si>
    <t>1 09 01000 00 0000 110</t>
  </si>
  <si>
    <t>1 09 04050 00 0000 110</t>
  </si>
  <si>
    <t>1 09 07000 00 0000 110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</si>
  <si>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</si>
  <si>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1 09 01020 04 0000 110</t>
  </si>
  <si>
    <t>1 09 04050 04 0000 110</t>
  </si>
  <si>
    <t>1 09 04000 00 0000 110</t>
  </si>
  <si>
    <t>Налог на рекламу, мобилизуемый на территориях городских округов</t>
  </si>
  <si>
    <t>1 09 07010 04 0000 110</t>
  </si>
  <si>
    <t>Налог на рекламу</t>
  </si>
  <si>
    <t>1 09 07010 00 0000 110</t>
  </si>
  <si>
    <t>от                        №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</si>
  <si>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</si>
  <si>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1 09 07030 00 0000 110</t>
  </si>
  <si>
    <t>1 09 07030 04 0000 110</t>
  </si>
  <si>
    <t>Прочие местные налоги и сборы</t>
  </si>
  <si>
    <t>1 09 07050 00 0000 110</t>
  </si>
  <si>
    <t xml:space="preserve">Прочие местные налоги и сборы, мобилизуемые на территориях городских округов </t>
  </si>
  <si>
    <t>1 09 07050 04 0000 110</t>
  </si>
  <si>
    <t>1 16 03000 00 0000 140</t>
  </si>
  <si>
    <t>Денежные взыскания (штрафы) за нарушение законодательства о налогах и сборах, предусмотренные статьями 116,117, 118, пунктами 1 и 2 статьи 120, статьями 125,126,128,129,129.1,132,133,134,135,135.1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</si>
  <si>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</si>
  <si>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</si>
  <si>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>188</t>
  </si>
  <si>
    <t>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</si>
  <si>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</si>
  <si>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 xml:space="preserve">188 </t>
  </si>
  <si>
    <t>1 16 21040 04 0000 140</t>
  </si>
  <si>
    <t>Налог на доходы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</si>
  <si>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</si>
  <si>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Налог на имущество организаций</t>
  </si>
  <si>
    <t>Земельный налог</t>
  </si>
  <si>
    <t>в том числе: на реализацию долгосрочной целевой программы Архангельской области "Развитие образования и науки Архангельской области и Ненецкого автономного округа на 2009-2012 годы"</t>
  </si>
  <si>
    <t>Государственная пошлина за 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</si>
  <si>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Государственная пошлина за выдачу разрешения на установку рекламной конструкции</t>
  </si>
  <si>
    <t>Налог на прибыль организаций, зачислявшийся до 1 января 2005 года в местные бюджеты</t>
  </si>
  <si>
    <t>Прочие налоги и сборы (по отмененным местным налогам и сборам)</t>
  </si>
  <si>
    <t>Платежи от государственных и муниципальных унитарных предприятий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</si>
  <si>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</si>
  <si>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 от эксплуатации и использования имущества автомобильных дорог, находящихся в собственности городских округов</t>
  </si>
  <si>
    <t>Плата за негативное воздействие на окружающую среду</t>
  </si>
  <si>
    <t>Доходы от продажи квартир, находящихся в собственности городских округов</t>
  </si>
  <si>
    <t>Денежные взыскания (штрафы) за нарушение законодательства о налогах и сборах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</si>
  <si>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</si>
  <si>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</si>
  <si>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административные правонарушения в области дорожного движения</t>
  </si>
  <si>
    <t>Прочие поступления от денежных взысканий (штрафов) и иных сумм в возмещение ущерба</t>
  </si>
  <si>
    <t>Прочие неналоговые доходы бюджетов городских округов</t>
  </si>
  <si>
    <t>Земельный налог (по обязательствам, возникшим до 1 января 2006 года)</t>
  </si>
  <si>
    <t>НАЛОГОВЫЕ И НЕНАЛОГОВЫЕ ДОХОДЫ</t>
  </si>
  <si>
    <t>Налоги на прибыль, доходы</t>
  </si>
  <si>
    <t>Налоги на имущество</t>
  </si>
  <si>
    <t>1 16 00000 00 0000 000</t>
  </si>
  <si>
    <t>1 12 01000 01 0000 120</t>
  </si>
  <si>
    <t>1 16 25000 01 0000 140</t>
  </si>
  <si>
    <t>1 16 25010 01 0000 140</t>
  </si>
  <si>
    <t>1 16 33000 00 0000 140</t>
  </si>
  <si>
    <t>1 16 33040 04 0000 140</t>
  </si>
  <si>
    <t>1 01 02022 01 0000 110</t>
  </si>
  <si>
    <t>1 01 02030 01 0000 110</t>
  </si>
  <si>
    <t>1 06 01000 00 0000 110</t>
  </si>
  <si>
    <t>1 06 01020 04 0000 110</t>
  </si>
  <si>
    <t>1 06 02010 02 0000 110</t>
  </si>
  <si>
    <t>1 06 06012 04 0000 110</t>
  </si>
  <si>
    <t>1 06 06020 00 0000 110</t>
  </si>
  <si>
    <t>1 06 06022 04 0000 110</t>
  </si>
  <si>
    <t>1 16 03010 01 0000 140</t>
  </si>
  <si>
    <t>1 16 03030 01 0000 140</t>
  </si>
  <si>
    <t>2 19 00000 00 0000 000</t>
  </si>
  <si>
    <t>2 02 02088 04 0001 151</t>
  </si>
  <si>
    <t>2 02 02088 04 0002 151</t>
  </si>
  <si>
    <t>2 02 02089 04 0000 151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</si>
  <si>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</si>
  <si>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</si>
  <si>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</si>
  <si>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</si>
  <si>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</t>
  </si>
  <si>
    <t>Доходы от сдачи в аренду имущества, находящегося  в оперативном управлении  органов управления городских округов и созданных ими учреждений (за исключением имущества муниципальных автономных учреждений)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</si>
  <si>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</si>
  <si>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Прочие поступления от использования имущества, находящегося в 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</si>
  <si>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</si>
  <si>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</si>
  <si>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</si>
  <si>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от продажи земельных участков, находящихся в собственности городских округов (за исключением земельных участков муниципальных автономных учреждений)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</si>
  <si>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</si>
  <si>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</si>
  <si>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</si>
  <si>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</si>
  <si>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</si>
  <si>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</si>
  <si>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Денежные взыскания (штрафы) за нарушение законодательства о недрах</t>
  </si>
  <si>
    <t>УПРАВЛЕНИЕ ФЕДЕРАЛЬНОЙ СЛУЖБЫ ПО ВЕТЕРИНАРНОМУ И ФИТОСАНИТАРНОМУ НАДЗОРУ ПО РЕСПУБЛИКЕ КАРЕЛИЯ, АРХАНГЕЛЬСКОЙ ОБЛАСТИ И НЕНЕЦКОМУ АВТОНОМНОМУ ОКРУГУ</t>
  </si>
  <si>
    <t>1 08 07000 01 0000 110</t>
  </si>
  <si>
    <t>ДВИНСКО-ПЕЧОРСКОЕ ТЕРРИТОРИАЛЬНОЕ УПРАВЛЕНИЕ ФЕДЕРАЛЬНОГО АГЕНТСТВА  ПО РЫБОЛОВСТВУ</t>
  </si>
  <si>
    <t xml:space="preserve">по кодам классификации доходов бюджетов </t>
  </si>
  <si>
    <t>060</t>
  </si>
  <si>
    <t>062</t>
  </si>
  <si>
    <t>096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</si>
  <si>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</t>
  </si>
  <si>
    <t>1 06 06010 00 0000 110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</si>
  <si>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</t>
  </si>
  <si>
    <t xml:space="preserve">Государственная пошлина по делам, рассматриваемым в судах общей юрисдикции, мировыми судьями </t>
  </si>
  <si>
    <t>1 08 03000 01 0000 110</t>
  </si>
  <si>
    <t>ИЗБИРАТЕЛЬНАЯ КОМИССИЯ АРХАНГЕЛЬСКОЙ ОБЛАСТИ</t>
  </si>
  <si>
    <t>311</t>
  </si>
  <si>
    <t xml:space="preserve">СЕВЕРНОЕ УПРАВЛЕНИЕ ФЕДЕРАЛЬНОЙ СЛУЖБЫ ПО ЭКОЛОГИЧЕСКОМУ, ТЕХНОЛОГИЧЕСКОМУ И АТОМНОМУ НАДЗОРУ </t>
  </si>
  <si>
    <t>Возврат остатков субсидий, субвенций и иных межбюджетных трансфертов, имеющих целевое назначение, прошлых лет</t>
  </si>
  <si>
    <t>Субвенции бюджетам субъектов Российской Федерации и муниципальных образований</t>
  </si>
  <si>
    <t xml:space="preserve"> 2 02 03000 00 0000 151</t>
  </si>
  <si>
    <t>Субвенции бюджетам городских округов на выполнение передаваемых полномочий субъектов Российской Федерации</t>
  </si>
  <si>
    <t>2 02 03024 04 0000 151</t>
  </si>
  <si>
    <t>2 02 03024 00 0000 151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</si>
  <si>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</si>
  <si>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</si>
  <si>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809</t>
  </si>
  <si>
    <t>Иные межбюджетные трансферты</t>
  </si>
  <si>
    <t>2 02 04000 00 0000 151</t>
  </si>
  <si>
    <t>Межбюджетные трансферты, передаваемые бюджетам городских округов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</si>
  <si>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2 02 04005 04 0000 151</t>
  </si>
  <si>
    <t>Межбюджетные трансферты,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</si>
  <si>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2 02 04005 00 0000 151</t>
  </si>
  <si>
    <t>Прочие межбюджетные трансферты, передаваемые бюджетам городских округов</t>
  </si>
  <si>
    <t>2 02 04999 00 0000 151</t>
  </si>
  <si>
    <t>2 02 04999 04 0000 151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</si>
  <si>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</si>
  <si>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2 02 02088 00 0000 151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</si>
  <si>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</si>
  <si>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2 02 02089 00 0000 151</t>
  </si>
  <si>
    <t>Субсидии бюджетам на закупку автотранспортных средств и коммунальной техники</t>
  </si>
  <si>
    <t>2 02 02102 00 0000 151</t>
  </si>
  <si>
    <t>АДМИНИСТРАЦИЯ ЛОМОНОСОВСКОГО ТЕРРИТОРИАЛЬНОГО ОКРУГА МЭРИИ ГОРОДА АРХАНГЕЛЬСКА</t>
  </si>
  <si>
    <t>801</t>
  </si>
  <si>
    <t>АДМИНИСТРАЦИЯ ОКТЯБРЬСКОГО ТЕРРИТОРИАЛЬНОГО ОКРУГА МЭРИИ ГОРОДА АРХАНГЕЛЬСКА</t>
  </si>
  <si>
    <t>805</t>
  </si>
  <si>
    <t>АДМИНИСТРАЦИЯ ИСАКОГОРСКОГО И ЦИГЛОМЕНСКОГО ТЕРРИТОРИАЛЬНОГО ОКРУГА МЭРИИ ГОРОДА АРХАНГЕЛЬСКА</t>
  </si>
  <si>
    <t>806</t>
  </si>
  <si>
    <t>УПРАВЛЕНИЕ ФЕДЕРАЛЬНОЙ СЛУЖБЫ ИСПОЛНЕНИЯ НАКАЗАНИЙ ПО АРХАНГЕЛЬСКОЙ ОБЛАСТИ</t>
  </si>
  <si>
    <t>320</t>
  </si>
  <si>
    <t>ТЕРРИТОРИАЛЬНЫЙ ОРГАН МИНИСТЕРСТВА ПРИРОДНЫХ РЕСУРСОВ И ЛЕСОПРОМЫШЛЕННОГО КОМПЛЕКСА АРХАНГЕЛЬСКОЙ ОБЛАСТИ - АРХАНГЕЛЬСКОЕ ЛЕСНИЧЕСТВО</t>
  </si>
  <si>
    <t>Субсидии бюджетам городских округов на закупку автотранспортных средств и коммунальной техники</t>
  </si>
  <si>
    <t>2 02 02102 04 0000 151</t>
  </si>
  <si>
    <t>Прочие субсидии бюджетам  городских округов</t>
  </si>
  <si>
    <t>2 02 02999 04 0000 151</t>
  </si>
  <si>
    <t>2 02 02999 00 0000 151</t>
  </si>
  <si>
    <t xml:space="preserve">Прочие субсидии </t>
  </si>
  <si>
    <t>2 02 03000 00 0000 151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</si>
  <si>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</si>
  <si>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УМВД РОССИИ ПО ГОРОДУ АРХАНГЕЛЬСКУ</t>
  </si>
  <si>
    <t>СЛУЖБА ЗАМЕСТИТЕЛЯ МЭРА ГОРОДА ПО ГОРОДСКОМУ ХОЗЯЙСТВУ</t>
  </si>
  <si>
    <t>2 02 03022 04 0000 151</t>
  </si>
  <si>
    <t>ФГУ " НАЦИОНАЛЬНЫЙ ПАРК "КЕНОЗЕРСКИЙ"</t>
  </si>
  <si>
    <t xml:space="preserve">СЕВЕРНОЕ МЕЖРЕГИОНАЛЬНОЕ ТЕРРИТОРИАЛЬНОЕ УПРАВЛЕНИЕ ФЕДЕРАЛЬНОЙ СЛУЖБЫ ПО ГИДРОМЕТЕОРОЛОГИИ И МОНИТОРИНГУ ОКРУЖАЮЩЕЙ СРЕДЫ  </t>
  </si>
  <si>
    <t>ГОСУДАРСТВЕННОЕ УЧРЕЖДЕНИЕ АРХАНГЕЛЬСКОЙ ОБЛАСТИ "ЦЕНТР ПРИРОДОПОЛЬЗОВАНИЯ И ОХРАНЫ ОКРУЖАЮЩЕЙ СРЕДЫ"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</si>
  <si>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</si>
  <si>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2 02 03022 00 0000 151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</si>
  <si>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</si>
  <si>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округов на 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</si>
  <si>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2 02 03026 04 0000 151</t>
  </si>
  <si>
    <t>Субвенции бюджетам муниципальных образований на 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</si>
  <si>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2 02 03026 00 0000 151</t>
  </si>
  <si>
    <t>813</t>
  </si>
  <si>
    <t>1 11 05020 00 0000 120</t>
  </si>
  <si>
    <t>Доходы от сдачи в аренду имущества, находящегося  в оперативном управлении 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</si>
  <si>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1 11 05030 00 0000 120</t>
  </si>
  <si>
    <t>815</t>
  </si>
  <si>
    <t>УПРАВЛЕНИЕ ГОСУДАРСТВЕННОГО АВТОДОРОЖНОГО НАДЗОРА ПО АРХАНГЕЛЬСКОЙ ОБЛАСТИ И НЕНЕЦКОМУ АВТОНОМНОМУ ОКРУГУ ФЕДЕРАЛЬНОЙ СЛУЖБЫ ПО НАДЗОРУ В СФЕРЕ ТРАНСПОРТА</t>
  </si>
  <si>
    <t>Субвенции бюджетам городских округов на ежемесячное денежное вознаграждение за классное руководство</t>
  </si>
  <si>
    <t>2 02 03021 04 0000 151</t>
  </si>
  <si>
    <t>2 02 03021 00 0000 151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</si>
  <si>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</si>
  <si>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2 02 03029 04 0000 151</t>
  </si>
  <si>
    <t>Субвенции бюджетам муниципальных образований на ежемесячное денежное вознаграждение за классное руководство</t>
  </si>
  <si>
    <t>2 02 03029 00 0000 151</t>
  </si>
  <si>
    <t>Прочие субвенции</t>
  </si>
  <si>
    <t>Прочие субвенции бюджетам городских округов</t>
  </si>
  <si>
    <t>2 02 03999 00 0000 151</t>
  </si>
  <si>
    <t>2 02 03999 04 0000 151</t>
  </si>
  <si>
    <t>816</t>
  </si>
  <si>
    <t xml:space="preserve">МИНИСТЕРСТВО ЗДРАВООХРАНЕНИЯ И СОЦИАЛЬНОГО РАЗВИТИЯ АРХАНГЕЛЬСКОЙ ОБЛАСТИ  </t>
  </si>
  <si>
    <t>МИНИСТЕРСТВО АГРОПРОМЫШЛЕННОГО КОМПЛЕКСА И ТОРГОВЛИ АРХАНГЕЛЬСКОЙ ОБЛАСТИ</t>
  </si>
  <si>
    <t>Субвенции бюджетам городских округов на  оказание высокотехнологичной медицинской помощи  гражданам Российской Федерации</t>
  </si>
  <si>
    <t>2 02 03049 04 0000 151</t>
  </si>
  <si>
    <t>2 02 03049 00 0000 151</t>
  </si>
  <si>
    <t>Субвенции бюджетам муниципальных образований на  оказание высокотехнологичной медицинской помощи  гражданам Российской Федерации</t>
  </si>
  <si>
    <t>Субсидии бюджетам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</si>
  <si>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Субсидии бюджетам городских округов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</si>
  <si>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2 02 02137 00 0000 151</t>
  </si>
  <si>
    <t>2 02 02137 04 0000 151</t>
  </si>
  <si>
    <t>Межбюджетные трансферты, передаваемые бюджетам на реализацию программ модернизации здравоохранения</t>
  </si>
  <si>
    <t>Межбюджетные трансферты, передаваемые бюджетам на реализацию программ модернизации здравоохранения в части укрепления материально-технической базы медицинских учреждений</t>
  </si>
  <si>
    <t>Межбюджетные трансферты, передаваемые бюджетам городских округов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</si>
  <si>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2 02 04034 00 0000 151</t>
  </si>
  <si>
    <t>2 02 04034 00 0001 151</t>
  </si>
  <si>
    <t>2 02 04034 04 0001 151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</si>
</sst>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  <numFmt numFmtId="168" formatCode="0.0"/>
    <numFmt numFmtId="169" formatCode="[$€-2]\ ###,000_);[Red]\([$€-2]\ ###,000\)"/>
  </numFmts>
  <fonts count="1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0"/>
      <name val="MS Sans Serif"/>
      <family val="0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thin"/>
      <right style="thin"/>
      <top style="thin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wrapText="1"/>
    </xf>
    <xf numFmtId="3" fontId="1" fillId="0" borderId="2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/>
    </xf>
    <xf numFmtId="3" fontId="3" fillId="0" borderId="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1" fillId="0" borderId="3" xfId="0" applyNumberFormat="1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center"/>
    </xf>
    <xf numFmtId="3" fontId="1" fillId="0" borderId="6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49" fontId="3" fillId="0" borderId="3" xfId="0" applyNumberFormat="1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wrapText="1"/>
    </xf>
    <xf numFmtId="3" fontId="1" fillId="0" borderId="2" xfId="0" applyNumberFormat="1" applyFont="1" applyFill="1" applyBorder="1" applyAlignment="1">
      <alignment horizontal="right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top" wrapText="1"/>
    </xf>
    <xf numFmtId="49" fontId="3" fillId="0" borderId="3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/>
    </xf>
    <xf numFmtId="0" fontId="1" fillId="0" borderId="4" xfId="0" applyFont="1" applyFill="1" applyBorder="1" applyAlignment="1">
      <alignment vertical="top" wrapText="1"/>
    </xf>
    <xf numFmtId="49" fontId="1" fillId="0" borderId="3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49" fontId="1" fillId="0" borderId="5" xfId="0" applyNumberFormat="1" applyFont="1" applyFill="1" applyBorder="1" applyAlignment="1">
      <alignment horizontal="center" wrapText="1"/>
    </xf>
    <xf numFmtId="0" fontId="1" fillId="0" borderId="4" xfId="18" applyFont="1" applyFill="1" applyBorder="1" applyAlignment="1">
      <alignment vertical="top" wrapText="1"/>
      <protection/>
    </xf>
    <xf numFmtId="49" fontId="1" fillId="0" borderId="3" xfId="18" applyNumberFormat="1" applyFont="1" applyFill="1" applyBorder="1" applyAlignment="1">
      <alignment horizontal="center" wrapText="1"/>
      <protection/>
    </xf>
    <xf numFmtId="49" fontId="1" fillId="0" borderId="5" xfId="18" applyNumberFormat="1" applyFont="1" applyFill="1" applyBorder="1" applyAlignment="1">
      <alignment horizontal="center"/>
      <protection/>
    </xf>
    <xf numFmtId="49" fontId="3" fillId="0" borderId="3" xfId="0" applyNumberFormat="1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3" fontId="0" fillId="0" borderId="0" xfId="0" applyNumberFormat="1" applyFill="1" applyAlignment="1">
      <alignment/>
    </xf>
    <xf numFmtId="0" fontId="1" fillId="0" borderId="2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7" xfId="0" applyFont="1" applyFill="1" applyBorder="1" applyAlignment="1">
      <alignment vertical="top" wrapText="1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wrapText="1"/>
    </xf>
    <xf numFmtId="3" fontId="3" fillId="0" borderId="1" xfId="0" applyNumberFormat="1" applyFont="1" applyFill="1" applyBorder="1" applyAlignment="1">
      <alignment/>
    </xf>
    <xf numFmtId="49" fontId="1" fillId="0" borderId="8" xfId="0" applyNumberFormat="1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3" fillId="0" borderId="2" xfId="0" applyNumberFormat="1" applyFont="1" applyFill="1" applyBorder="1" applyAlignment="1">
      <alignment wrapText="1"/>
    </xf>
    <xf numFmtId="0" fontId="6" fillId="0" borderId="4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vertical="top" wrapText="1"/>
    </xf>
    <xf numFmtId="0" fontId="3" fillId="0" borderId="2" xfId="0" applyFont="1" applyFill="1" applyBorder="1" applyAlignment="1">
      <alignment/>
    </xf>
    <xf numFmtId="4" fontId="3" fillId="0" borderId="5" xfId="0" applyNumberFormat="1" applyFont="1" applyFill="1" applyBorder="1" applyAlignment="1">
      <alignment horizontal="center" wrapText="1"/>
    </xf>
    <xf numFmtId="49" fontId="3" fillId="0" borderId="3" xfId="0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left" wrapText="1"/>
    </xf>
    <xf numFmtId="2" fontId="9" fillId="0" borderId="0" xfId="0" applyNumberFormat="1" applyFont="1" applyFill="1" applyAlignment="1">
      <alignment/>
    </xf>
    <xf numFmtId="0" fontId="6" fillId="0" borderId="11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49" fontId="1" fillId="0" borderId="13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3" fontId="9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" fontId="9" fillId="0" borderId="0" xfId="0" applyNumberFormat="1" applyFont="1" applyFill="1" applyAlignment="1">
      <alignment/>
    </xf>
    <xf numFmtId="4" fontId="1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3" fontId="12" fillId="0" borderId="0" xfId="0" applyNumberFormat="1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right" wrapText="1"/>
    </xf>
    <xf numFmtId="0" fontId="6" fillId="0" borderId="4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right" wrapText="1"/>
    </xf>
    <xf numFmtId="0" fontId="1" fillId="0" borderId="5" xfId="0" applyFont="1" applyFill="1" applyBorder="1" applyAlignment="1">
      <alignment horizontal="right" wrapText="1"/>
    </xf>
    <xf numFmtId="0" fontId="6" fillId="0" borderId="20" xfId="0" applyFont="1" applyFill="1" applyBorder="1" applyAlignment="1">
      <alignment horizontal="left" vertical="center" wrapText="1"/>
    </xf>
    <xf numFmtId="49" fontId="3" fillId="0" borderId="21" xfId="0" applyNumberFormat="1" applyFont="1" applyFill="1" applyBorder="1" applyAlignment="1">
      <alignment horizontal="center" wrapText="1"/>
    </xf>
    <xf numFmtId="0" fontId="1" fillId="0" borderId="22" xfId="0" applyFont="1" applyFill="1" applyBorder="1" applyAlignment="1">
      <alignment horizontal="center" wrapText="1"/>
    </xf>
    <xf numFmtId="3" fontId="3" fillId="0" borderId="23" xfId="0" applyNumberFormat="1" applyFont="1" applyFill="1" applyBorder="1" applyAlignment="1">
      <alignment horizontal="right" wrapText="1"/>
    </xf>
    <xf numFmtId="3" fontId="3" fillId="0" borderId="2" xfId="0" applyNumberFormat="1" applyFont="1" applyFill="1" applyBorder="1" applyAlignment="1">
      <alignment horizontal="right" wrapText="1"/>
    </xf>
    <xf numFmtId="49" fontId="1" fillId="0" borderId="3" xfId="0" applyNumberFormat="1" applyFont="1" applyFill="1" applyBorder="1" applyAlignment="1">
      <alignment horizontal="center" vertical="top" wrapText="1"/>
    </xf>
    <xf numFmtId="3" fontId="1" fillId="0" borderId="2" xfId="0" applyNumberFormat="1" applyFont="1" applyFill="1" applyBorder="1" applyAlignment="1">
      <alignment horizontal="right" wrapText="1"/>
    </xf>
    <xf numFmtId="49" fontId="1" fillId="0" borderId="3" xfId="0" applyNumberFormat="1" applyFont="1" applyFill="1" applyBorder="1" applyAlignment="1">
      <alignment horizontal="center" vertical="top" wrapText="1"/>
    </xf>
    <xf numFmtId="3" fontId="1" fillId="0" borderId="2" xfId="0" applyNumberFormat="1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left" wrapText="1"/>
    </xf>
    <xf numFmtId="0" fontId="1" fillId="0" borderId="5" xfId="18" applyFont="1" applyFill="1" applyBorder="1" applyAlignment="1">
      <alignment horizontal="center"/>
      <protection/>
    </xf>
    <xf numFmtId="3" fontId="1" fillId="0" borderId="5" xfId="0" applyNumberFormat="1" applyFont="1" applyFill="1" applyBorder="1" applyAlignment="1">
      <alignment/>
    </xf>
    <xf numFmtId="0" fontId="1" fillId="0" borderId="10" xfId="18" applyFont="1" applyFill="1" applyBorder="1" applyAlignment="1">
      <alignment vertical="top" wrapText="1"/>
      <protection/>
    </xf>
    <xf numFmtId="0" fontId="1" fillId="0" borderId="16" xfId="18" applyFont="1" applyFill="1" applyBorder="1" applyAlignment="1">
      <alignment horizontal="center"/>
      <protection/>
    </xf>
    <xf numFmtId="0" fontId="1" fillId="0" borderId="10" xfId="0" applyFont="1" applyFill="1" applyBorder="1" applyAlignment="1">
      <alignment vertical="top" wrapText="1"/>
    </xf>
    <xf numFmtId="0" fontId="1" fillId="0" borderId="16" xfId="0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 wrapText="1"/>
    </xf>
    <xf numFmtId="0" fontId="1" fillId="0" borderId="10" xfId="18" applyFont="1" applyFill="1" applyBorder="1" applyAlignment="1">
      <alignment horizontal="left" vertical="top" wrapText="1"/>
      <protection/>
    </xf>
    <xf numFmtId="3" fontId="1" fillId="0" borderId="2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center" wrapText="1"/>
    </xf>
    <xf numFmtId="3" fontId="3" fillId="0" borderId="2" xfId="0" applyNumberFormat="1" applyFont="1" applyFill="1" applyBorder="1" applyAlignment="1">
      <alignment/>
    </xf>
    <xf numFmtId="0" fontId="7" fillId="0" borderId="4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center" wrapText="1"/>
    </xf>
    <xf numFmtId="3" fontId="1" fillId="0" borderId="2" xfId="0" applyNumberFormat="1" applyFont="1" applyFill="1" applyBorder="1" applyAlignment="1">
      <alignment horizontal="right"/>
    </xf>
    <xf numFmtId="49" fontId="1" fillId="0" borderId="16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vertical="top"/>
    </xf>
    <xf numFmtId="0" fontId="1" fillId="0" borderId="10" xfId="0" applyFont="1" applyFill="1" applyBorder="1" applyAlignment="1">
      <alignment/>
    </xf>
    <xf numFmtId="0" fontId="6" fillId="0" borderId="4" xfId="0" applyFont="1" applyFill="1" applyBorder="1" applyAlignment="1">
      <alignment wrapText="1"/>
    </xf>
    <xf numFmtId="49" fontId="1" fillId="0" borderId="16" xfId="18" applyNumberFormat="1" applyFont="1" applyFill="1" applyBorder="1" applyAlignment="1">
      <alignment horizontal="center"/>
      <protection/>
    </xf>
    <xf numFmtId="49" fontId="3" fillId="0" borderId="24" xfId="0" applyNumberFormat="1" applyFont="1" applyFill="1" applyBorder="1" applyAlignment="1">
      <alignment horizontal="center" wrapText="1"/>
    </xf>
    <xf numFmtId="0" fontId="1" fillId="0" borderId="20" xfId="0" applyFont="1" applyFill="1" applyBorder="1" applyAlignment="1">
      <alignment vertical="top" wrapText="1"/>
    </xf>
    <xf numFmtId="0" fontId="1" fillId="0" borderId="2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top" wrapText="1" indent="2"/>
    </xf>
    <xf numFmtId="0" fontId="1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horizontal="left" vertical="top" wrapText="1" indent="2"/>
    </xf>
    <xf numFmtId="0" fontId="1" fillId="0" borderId="10" xfId="0" applyFont="1" applyFill="1" applyBorder="1" applyAlignment="1">
      <alignment horizontal="left" vertical="top" wrapText="1" indent="2"/>
    </xf>
    <xf numFmtId="0" fontId="1" fillId="0" borderId="4" xfId="0" applyFont="1" applyFill="1" applyBorder="1" applyAlignment="1">
      <alignment horizontal="left" vertical="top" wrapText="1" indent="2"/>
    </xf>
    <xf numFmtId="0" fontId="1" fillId="0" borderId="0" xfId="0" applyFont="1" applyFill="1" applyAlignment="1">
      <alignment/>
    </xf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 vertical="top"/>
    </xf>
    <xf numFmtId="0" fontId="2" fillId="0" borderId="18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154</xdr:row>
      <xdr:rowOff>0</xdr:rowOff>
    </xdr:from>
    <xdr:to>
      <xdr:col>5</xdr:col>
      <xdr:colOff>323850</xdr:colOff>
      <xdr:row>154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8353425" y="53882925"/>
          <a:ext cx="85725" cy="190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0"/>
  <sheetViews>
    <sheetView tabSelected="1" workbookViewId="0" topLeftCell="A517">
      <selection activeCell="H525" sqref="H525"/>
    </sheetView>
  </sheetViews>
  <sheetFormatPr defaultColWidth="9.00390625" defaultRowHeight="12.75"/>
  <cols>
    <col min="1" max="1" width="61.625" style="15" customWidth="1"/>
    <col min="2" max="2" width="7.75390625" style="42" customWidth="1"/>
    <col min="3" max="3" width="23.75390625" style="15" customWidth="1"/>
    <col min="4" max="4" width="10.75390625" style="15" customWidth="1"/>
    <col min="5" max="5" width="2.625" style="15" customWidth="1"/>
    <col min="6" max="6" width="14.875" style="15" customWidth="1"/>
    <col min="7" max="7" width="9.00390625" style="15" customWidth="1"/>
    <col min="8" max="9" width="9.125" style="38" customWidth="1"/>
    <col min="10" max="10" width="17.25390625" style="81" customWidth="1"/>
    <col min="11" max="16384" width="9.125" style="15" customWidth="1"/>
  </cols>
  <sheetData>
    <row r="1" spans="1:4" ht="16.5" customHeight="1">
      <c r="A1" s="43"/>
      <c r="B1" s="44"/>
      <c r="C1" s="141" t="s">
        <v>265</v>
      </c>
      <c r="D1" s="140"/>
    </row>
    <row r="2" spans="1:4" ht="16.5" customHeight="1">
      <c r="A2" s="43"/>
      <c r="B2" s="44"/>
      <c r="C2" s="68"/>
      <c r="D2" s="45"/>
    </row>
    <row r="3" spans="1:4" ht="16.5" customHeight="1">
      <c r="A3" s="45"/>
      <c r="B3" s="44"/>
      <c r="C3" s="43" t="s">
        <v>165</v>
      </c>
      <c r="D3" s="43"/>
    </row>
    <row r="4" spans="1:11" ht="16.5" customHeight="1">
      <c r="A4" s="45"/>
      <c r="B4" s="44"/>
      <c r="C4" s="139" t="s">
        <v>323</v>
      </c>
      <c r="D4" s="140"/>
      <c r="F4" s="64"/>
      <c r="G4" s="64"/>
      <c r="H4" s="78"/>
      <c r="I4" s="78"/>
      <c r="J4" s="82"/>
      <c r="K4" s="64"/>
    </row>
    <row r="5" spans="1:4" ht="16.5" customHeight="1">
      <c r="A5" s="45"/>
      <c r="B5" s="44"/>
      <c r="C5" s="139" t="s">
        <v>350</v>
      </c>
      <c r="D5" s="140"/>
    </row>
    <row r="6" spans="1:4" ht="16.5" customHeight="1">
      <c r="A6" s="45"/>
      <c r="B6" s="44"/>
      <c r="C6" s="45"/>
      <c r="D6" s="45"/>
    </row>
    <row r="7" spans="1:5" ht="16.5" customHeight="1">
      <c r="A7" s="143" t="s">
        <v>51</v>
      </c>
      <c r="B7" s="143"/>
      <c r="C7" s="143"/>
      <c r="D7" s="139"/>
      <c r="E7" s="16"/>
    </row>
    <row r="8" spans="1:5" ht="16.5" customHeight="1">
      <c r="A8" s="143" t="s">
        <v>433</v>
      </c>
      <c r="B8" s="143"/>
      <c r="C8" s="143"/>
      <c r="D8" s="139"/>
      <c r="E8" s="16"/>
    </row>
    <row r="9" spans="1:4" ht="16.5" customHeight="1">
      <c r="A9" s="45"/>
      <c r="B9" s="44"/>
      <c r="C9" s="45"/>
      <c r="D9" s="45"/>
    </row>
    <row r="10" spans="1:5" ht="16.5" customHeight="1">
      <c r="A10" s="146" t="s">
        <v>195</v>
      </c>
      <c r="B10" s="144" t="s">
        <v>0</v>
      </c>
      <c r="C10" s="145"/>
      <c r="D10" s="147" t="s">
        <v>138</v>
      </c>
      <c r="E10" s="2"/>
    </row>
    <row r="11" spans="1:5" ht="55.5" customHeight="1">
      <c r="A11" s="146"/>
      <c r="B11" s="72" t="s">
        <v>193</v>
      </c>
      <c r="C11" s="73" t="s">
        <v>194</v>
      </c>
      <c r="D11" s="147"/>
      <c r="E11" s="2"/>
    </row>
    <row r="12" spans="1:5" ht="12" customHeight="1">
      <c r="A12" s="69">
        <v>1</v>
      </c>
      <c r="B12" s="71">
        <v>2</v>
      </c>
      <c r="C12" s="70">
        <v>3</v>
      </c>
      <c r="D12" s="1">
        <v>4</v>
      </c>
      <c r="E12" s="3"/>
    </row>
    <row r="13" spans="1:5" ht="39.75" customHeight="1">
      <c r="A13" s="86" t="s">
        <v>477</v>
      </c>
      <c r="B13" s="131" t="s">
        <v>25</v>
      </c>
      <c r="C13" s="87"/>
      <c r="D13" s="88">
        <f>SUM(D14)</f>
        <v>17</v>
      </c>
      <c r="E13" s="3"/>
    </row>
    <row r="14" spans="1:5" ht="17.25" customHeight="1">
      <c r="A14" s="89" t="s">
        <v>388</v>
      </c>
      <c r="B14" s="17" t="s">
        <v>25</v>
      </c>
      <c r="C14" s="18" t="s">
        <v>206</v>
      </c>
      <c r="D14" s="90">
        <f>SUM(D15)</f>
        <v>17</v>
      </c>
      <c r="E14" s="3"/>
    </row>
    <row r="15" spans="1:5" ht="17.25" customHeight="1">
      <c r="A15" s="26" t="s">
        <v>225</v>
      </c>
      <c r="B15" s="56" t="s">
        <v>25</v>
      </c>
      <c r="C15" s="57" t="s">
        <v>391</v>
      </c>
      <c r="D15" s="91">
        <f>SUM(D16)</f>
        <v>17</v>
      </c>
      <c r="E15" s="3"/>
    </row>
    <row r="16" spans="1:5" ht="31.5" customHeight="1">
      <c r="A16" s="19" t="s">
        <v>385</v>
      </c>
      <c r="B16" s="10" t="s">
        <v>25</v>
      </c>
      <c r="C16" s="20" t="s">
        <v>204</v>
      </c>
      <c r="D16" s="91">
        <f>SUM(D17)</f>
        <v>17</v>
      </c>
      <c r="E16" s="3"/>
    </row>
    <row r="17" spans="1:5" ht="48.75" customHeight="1">
      <c r="A17" s="19" t="s">
        <v>427</v>
      </c>
      <c r="B17" s="10" t="s">
        <v>25</v>
      </c>
      <c r="C17" s="20" t="s">
        <v>205</v>
      </c>
      <c r="D17" s="91">
        <v>17</v>
      </c>
      <c r="E17" s="3"/>
    </row>
    <row r="18" spans="1:5" ht="12" customHeight="1">
      <c r="A18" s="75"/>
      <c r="B18" s="76"/>
      <c r="C18" s="74"/>
      <c r="D18" s="77"/>
      <c r="E18" s="3"/>
    </row>
    <row r="19" spans="1:5" ht="39.75" customHeight="1">
      <c r="A19" s="92" t="s">
        <v>212</v>
      </c>
      <c r="B19" s="93" t="s">
        <v>196</v>
      </c>
      <c r="C19" s="94"/>
      <c r="D19" s="95">
        <f>SUM(D20)</f>
        <v>23061</v>
      </c>
      <c r="E19" s="3"/>
    </row>
    <row r="20" spans="1:5" ht="16.5" customHeight="1">
      <c r="A20" s="89" t="s">
        <v>388</v>
      </c>
      <c r="B20" s="17" t="s">
        <v>196</v>
      </c>
      <c r="C20" s="18" t="s">
        <v>206</v>
      </c>
      <c r="D20" s="96">
        <f>SUM(D21,D23)</f>
        <v>23061</v>
      </c>
      <c r="E20" s="3"/>
    </row>
    <row r="21" spans="1:5" ht="16.5" customHeight="1">
      <c r="A21" s="26" t="s">
        <v>298</v>
      </c>
      <c r="B21" s="97" t="s">
        <v>196</v>
      </c>
      <c r="C21" s="57" t="s">
        <v>299</v>
      </c>
      <c r="D21" s="98">
        <f>SUM(D22)</f>
        <v>20695</v>
      </c>
      <c r="E21" s="3"/>
    </row>
    <row r="22" spans="1:5" ht="16.5" customHeight="1">
      <c r="A22" s="12" t="s">
        <v>379</v>
      </c>
      <c r="B22" s="99" t="s">
        <v>196</v>
      </c>
      <c r="C22" s="20" t="s">
        <v>392</v>
      </c>
      <c r="D22" s="98">
        <v>20695</v>
      </c>
      <c r="E22" s="3"/>
    </row>
    <row r="23" spans="1:5" ht="15.75" customHeight="1">
      <c r="A23" s="26" t="s">
        <v>225</v>
      </c>
      <c r="B23" s="56" t="s">
        <v>196</v>
      </c>
      <c r="C23" s="57" t="s">
        <v>391</v>
      </c>
      <c r="D23" s="100">
        <f>SUM(D24,D29,D31)</f>
        <v>2366</v>
      </c>
      <c r="E23" s="3"/>
    </row>
    <row r="24" spans="1:5" ht="95.25" customHeight="1">
      <c r="A24" s="19" t="s">
        <v>425</v>
      </c>
      <c r="B24" s="10" t="s">
        <v>196</v>
      </c>
      <c r="C24" s="20" t="s">
        <v>393</v>
      </c>
      <c r="D24" s="21">
        <f>SUM(D25:D28)</f>
        <v>1869</v>
      </c>
      <c r="E24" s="3"/>
    </row>
    <row r="25" spans="1:5" ht="33" customHeight="1">
      <c r="A25" s="23" t="s">
        <v>429</v>
      </c>
      <c r="B25" s="10" t="s">
        <v>196</v>
      </c>
      <c r="C25" s="20" t="s">
        <v>394</v>
      </c>
      <c r="D25" s="101">
        <v>650</v>
      </c>
      <c r="E25" s="3"/>
    </row>
    <row r="26" spans="1:5" ht="33" customHeight="1">
      <c r="A26" s="19" t="s">
        <v>187</v>
      </c>
      <c r="B26" s="10" t="s">
        <v>196</v>
      </c>
      <c r="C26" s="20" t="s">
        <v>199</v>
      </c>
      <c r="D26" s="101">
        <v>7</v>
      </c>
      <c r="E26" s="3"/>
    </row>
    <row r="27" spans="1:5" ht="30.75" customHeight="1">
      <c r="A27" s="22" t="s">
        <v>189</v>
      </c>
      <c r="B27" s="10" t="s">
        <v>200</v>
      </c>
      <c r="C27" s="20" t="s">
        <v>202</v>
      </c>
      <c r="D27" s="101">
        <v>1205</v>
      </c>
      <c r="E27" s="3"/>
    </row>
    <row r="28" spans="1:5" ht="30.75" customHeight="1">
      <c r="A28" s="22" t="s">
        <v>191</v>
      </c>
      <c r="B28" s="10" t="s">
        <v>200</v>
      </c>
      <c r="C28" s="20" t="s">
        <v>203</v>
      </c>
      <c r="D28" s="101">
        <v>7</v>
      </c>
      <c r="E28" s="3"/>
    </row>
    <row r="29" spans="1:5" ht="30.75" customHeight="1">
      <c r="A29" s="102" t="s">
        <v>178</v>
      </c>
      <c r="B29" s="10" t="s">
        <v>196</v>
      </c>
      <c r="C29" s="103" t="s">
        <v>180</v>
      </c>
      <c r="D29" s="101">
        <f>SUM(D30)</f>
        <v>0</v>
      </c>
      <c r="E29" s="3"/>
    </row>
    <row r="30" spans="1:5" ht="48.75" customHeight="1">
      <c r="A30" s="102" t="s">
        <v>179</v>
      </c>
      <c r="B30" s="10" t="s">
        <v>196</v>
      </c>
      <c r="C30" s="103" t="s">
        <v>181</v>
      </c>
      <c r="D30" s="101">
        <v>0</v>
      </c>
      <c r="E30" s="3"/>
    </row>
    <row r="31" spans="1:5" ht="30.75" customHeight="1">
      <c r="A31" s="19" t="s">
        <v>385</v>
      </c>
      <c r="B31" s="10" t="s">
        <v>200</v>
      </c>
      <c r="C31" s="20" t="s">
        <v>204</v>
      </c>
      <c r="D31" s="101">
        <f>SUM(D32)</f>
        <v>497</v>
      </c>
      <c r="E31" s="3"/>
    </row>
    <row r="32" spans="1:5" ht="47.25" customHeight="1">
      <c r="A32" s="19" t="s">
        <v>427</v>
      </c>
      <c r="B32" s="10" t="s">
        <v>200</v>
      </c>
      <c r="C32" s="20" t="s">
        <v>205</v>
      </c>
      <c r="D32" s="101">
        <v>497</v>
      </c>
      <c r="E32" s="3"/>
    </row>
    <row r="33" spans="1:5" ht="12" customHeight="1">
      <c r="A33" s="19"/>
      <c r="B33" s="10"/>
      <c r="C33" s="20"/>
      <c r="D33" s="21"/>
      <c r="E33" s="3"/>
    </row>
    <row r="34" spans="1:5" ht="15" customHeight="1">
      <c r="A34" s="104" t="s">
        <v>489</v>
      </c>
      <c r="B34" s="24" t="s">
        <v>185</v>
      </c>
      <c r="C34" s="18"/>
      <c r="D34" s="96">
        <f>SUM(D35)</f>
        <v>142</v>
      </c>
      <c r="E34" s="3"/>
    </row>
    <row r="35" spans="1:5" ht="15" customHeight="1">
      <c r="A35" s="89" t="s">
        <v>388</v>
      </c>
      <c r="B35" s="24" t="s">
        <v>185</v>
      </c>
      <c r="C35" s="18" t="s">
        <v>206</v>
      </c>
      <c r="D35" s="96">
        <f>SUM(D36)</f>
        <v>142</v>
      </c>
      <c r="E35" s="3"/>
    </row>
    <row r="36" spans="1:5" ht="15" customHeight="1">
      <c r="A36" s="26" t="s">
        <v>225</v>
      </c>
      <c r="B36" s="56" t="s">
        <v>185</v>
      </c>
      <c r="C36" s="57" t="s">
        <v>391</v>
      </c>
      <c r="D36" s="98">
        <f>SUM(D37)</f>
        <v>142</v>
      </c>
      <c r="E36" s="3"/>
    </row>
    <row r="37" spans="1:5" ht="96.75" customHeight="1">
      <c r="A37" s="19" t="s">
        <v>425</v>
      </c>
      <c r="B37" s="10" t="s">
        <v>185</v>
      </c>
      <c r="C37" s="20" t="s">
        <v>393</v>
      </c>
      <c r="D37" s="98">
        <f>SUM(D38)</f>
        <v>142</v>
      </c>
      <c r="E37" s="3"/>
    </row>
    <row r="38" spans="1:5" ht="31.5" customHeight="1">
      <c r="A38" s="23" t="s">
        <v>103</v>
      </c>
      <c r="B38" s="10" t="s">
        <v>185</v>
      </c>
      <c r="C38" s="20" t="s">
        <v>199</v>
      </c>
      <c r="D38" s="98">
        <v>142</v>
      </c>
      <c r="E38" s="3"/>
    </row>
    <row r="39" spans="1:5" ht="12" customHeight="1">
      <c r="A39" s="19"/>
      <c r="B39" s="10"/>
      <c r="C39" s="20"/>
      <c r="D39" s="21"/>
      <c r="E39" s="3"/>
    </row>
    <row r="40" spans="1:5" ht="53.25" customHeight="1">
      <c r="A40" s="11" t="s">
        <v>92</v>
      </c>
      <c r="B40" s="24" t="s">
        <v>434</v>
      </c>
      <c r="C40" s="18"/>
      <c r="D40" s="96">
        <f>SUM(D41)</f>
        <v>96</v>
      </c>
      <c r="E40" s="3"/>
    </row>
    <row r="41" spans="1:5" ht="16.5" customHeight="1">
      <c r="A41" s="89" t="s">
        <v>388</v>
      </c>
      <c r="B41" s="17" t="s">
        <v>434</v>
      </c>
      <c r="C41" s="18" t="s">
        <v>206</v>
      </c>
      <c r="D41" s="96">
        <f>SUM(D42)</f>
        <v>96</v>
      </c>
      <c r="E41" s="3"/>
    </row>
    <row r="42" spans="1:5" ht="15.75" customHeight="1">
      <c r="A42" s="26" t="s">
        <v>225</v>
      </c>
      <c r="B42" s="56" t="s">
        <v>434</v>
      </c>
      <c r="C42" s="57" t="s">
        <v>391</v>
      </c>
      <c r="D42" s="98">
        <f>SUM(D43)</f>
        <v>96</v>
      </c>
      <c r="E42" s="3"/>
    </row>
    <row r="43" spans="1:5" ht="30.75" customHeight="1">
      <c r="A43" s="19" t="s">
        <v>385</v>
      </c>
      <c r="B43" s="10" t="s">
        <v>434</v>
      </c>
      <c r="C43" s="20" t="s">
        <v>204</v>
      </c>
      <c r="D43" s="21">
        <f>SUM(D44)</f>
        <v>96</v>
      </c>
      <c r="E43" s="3"/>
    </row>
    <row r="44" spans="1:5" ht="46.5" customHeight="1">
      <c r="A44" s="19" t="s">
        <v>427</v>
      </c>
      <c r="B44" s="10" t="s">
        <v>434</v>
      </c>
      <c r="C44" s="20" t="s">
        <v>205</v>
      </c>
      <c r="D44" s="21">
        <v>96</v>
      </c>
      <c r="E44" s="3"/>
    </row>
    <row r="45" spans="1:5" ht="12" customHeight="1">
      <c r="A45" s="19"/>
      <c r="B45" s="10"/>
      <c r="C45" s="20"/>
      <c r="D45" s="21"/>
      <c r="E45" s="3"/>
    </row>
    <row r="46" spans="1:5" ht="26.25" customHeight="1">
      <c r="A46" s="105" t="s">
        <v>517</v>
      </c>
      <c r="B46" s="24" t="s">
        <v>435</v>
      </c>
      <c r="C46" s="18"/>
      <c r="D46" s="96">
        <f>SUM(D47)</f>
        <v>119</v>
      </c>
      <c r="E46" s="3"/>
    </row>
    <row r="47" spans="1:5" ht="16.5" customHeight="1">
      <c r="A47" s="89" t="s">
        <v>388</v>
      </c>
      <c r="B47" s="17" t="s">
        <v>435</v>
      </c>
      <c r="C47" s="60" t="s">
        <v>206</v>
      </c>
      <c r="D47" s="96">
        <f>SUM(D48)</f>
        <v>119</v>
      </c>
      <c r="E47" s="3"/>
    </row>
    <row r="48" spans="1:5" ht="15.75" customHeight="1">
      <c r="A48" s="26" t="s">
        <v>225</v>
      </c>
      <c r="B48" s="56" t="s">
        <v>435</v>
      </c>
      <c r="C48" s="57" t="s">
        <v>391</v>
      </c>
      <c r="D48" s="98">
        <f>SUM(D49)</f>
        <v>119</v>
      </c>
      <c r="E48" s="3"/>
    </row>
    <row r="49" spans="1:5" ht="30.75" customHeight="1">
      <c r="A49" s="19" t="s">
        <v>385</v>
      </c>
      <c r="B49" s="10" t="s">
        <v>435</v>
      </c>
      <c r="C49" s="20" t="s">
        <v>204</v>
      </c>
      <c r="D49" s="21">
        <f>SUM(D50)</f>
        <v>119</v>
      </c>
      <c r="E49" s="3"/>
    </row>
    <row r="50" spans="1:5" ht="46.5" customHeight="1">
      <c r="A50" s="19" t="s">
        <v>427</v>
      </c>
      <c r="B50" s="10" t="s">
        <v>435</v>
      </c>
      <c r="C50" s="20" t="s">
        <v>205</v>
      </c>
      <c r="D50" s="21">
        <v>119</v>
      </c>
      <c r="E50" s="3"/>
    </row>
    <row r="51" spans="1:5" ht="12" customHeight="1">
      <c r="A51" s="19"/>
      <c r="B51" s="10"/>
      <c r="C51" s="20"/>
      <c r="D51" s="4"/>
      <c r="E51" s="3"/>
    </row>
    <row r="52" spans="1:5" ht="27.75" customHeight="1">
      <c r="A52" s="11" t="s">
        <v>163</v>
      </c>
      <c r="B52" s="24" t="s">
        <v>164</v>
      </c>
      <c r="C52" s="18"/>
      <c r="D52" s="53">
        <f>SUM(D53)</f>
        <v>180</v>
      </c>
      <c r="E52" s="3"/>
    </row>
    <row r="53" spans="1:5" ht="14.25" customHeight="1">
      <c r="A53" s="89" t="s">
        <v>388</v>
      </c>
      <c r="B53" s="17" t="s">
        <v>164</v>
      </c>
      <c r="C53" s="60" t="s">
        <v>206</v>
      </c>
      <c r="D53" s="53">
        <f>SUM(D54)</f>
        <v>180</v>
      </c>
      <c r="E53" s="3"/>
    </row>
    <row r="54" spans="1:5" ht="17.25" customHeight="1">
      <c r="A54" s="26" t="s">
        <v>225</v>
      </c>
      <c r="B54" s="56" t="s">
        <v>164</v>
      </c>
      <c r="C54" s="57" t="s">
        <v>391</v>
      </c>
      <c r="D54" s="5">
        <f>SUM(D55)</f>
        <v>180</v>
      </c>
      <c r="E54" s="3"/>
    </row>
    <row r="55" spans="1:5" ht="33" customHeight="1">
      <c r="A55" s="19" t="s">
        <v>385</v>
      </c>
      <c r="B55" s="10" t="s">
        <v>164</v>
      </c>
      <c r="C55" s="20" t="s">
        <v>204</v>
      </c>
      <c r="D55" s="4">
        <f>SUM(D56)</f>
        <v>180</v>
      </c>
      <c r="E55" s="3"/>
    </row>
    <row r="56" spans="1:5" ht="48" customHeight="1">
      <c r="A56" s="19" t="s">
        <v>427</v>
      </c>
      <c r="B56" s="10" t="s">
        <v>164</v>
      </c>
      <c r="C56" s="20" t="s">
        <v>205</v>
      </c>
      <c r="D56" s="4">
        <v>180</v>
      </c>
      <c r="E56" s="3"/>
    </row>
    <row r="57" spans="1:5" ht="12" customHeight="1">
      <c r="A57" s="19"/>
      <c r="B57" s="10"/>
      <c r="C57" s="20"/>
      <c r="D57" s="4"/>
      <c r="E57" s="3"/>
    </row>
    <row r="58" spans="1:5" ht="28.5" customHeight="1">
      <c r="A58" s="11" t="s">
        <v>432</v>
      </c>
      <c r="B58" s="24" t="s">
        <v>211</v>
      </c>
      <c r="C58" s="106"/>
      <c r="D58" s="53">
        <f>SUM(D59)</f>
        <v>976</v>
      </c>
      <c r="E58" s="3"/>
    </row>
    <row r="59" spans="1:5" ht="15.75" customHeight="1">
      <c r="A59" s="11" t="s">
        <v>388</v>
      </c>
      <c r="B59" s="35" t="s">
        <v>213</v>
      </c>
      <c r="C59" s="18" t="s">
        <v>206</v>
      </c>
      <c r="D59" s="53">
        <f>SUM(D60)</f>
        <v>976</v>
      </c>
      <c r="E59" s="3"/>
    </row>
    <row r="60" spans="1:5" ht="15.75" customHeight="1">
      <c r="A60" s="26" t="s">
        <v>225</v>
      </c>
      <c r="B60" s="56" t="s">
        <v>213</v>
      </c>
      <c r="C60" s="57" t="s">
        <v>391</v>
      </c>
      <c r="D60" s="5">
        <f>SUM(D61)</f>
        <v>976</v>
      </c>
      <c r="E60" s="3"/>
    </row>
    <row r="61" spans="1:10" s="25" customFormat="1" ht="96" customHeight="1">
      <c r="A61" s="19" t="s">
        <v>425</v>
      </c>
      <c r="B61" s="10" t="s">
        <v>213</v>
      </c>
      <c r="C61" s="20" t="s">
        <v>393</v>
      </c>
      <c r="D61" s="4">
        <f>SUM(D62)</f>
        <v>976</v>
      </c>
      <c r="E61" s="6"/>
      <c r="H61" s="79"/>
      <c r="I61" s="79"/>
      <c r="J61" s="83"/>
    </row>
    <row r="62" spans="1:10" s="25" customFormat="1" ht="30.75" customHeight="1">
      <c r="A62" s="46" t="s">
        <v>188</v>
      </c>
      <c r="B62" s="10" t="s">
        <v>211</v>
      </c>
      <c r="C62" s="20" t="s">
        <v>201</v>
      </c>
      <c r="D62" s="4">
        <v>976</v>
      </c>
      <c r="E62" s="6"/>
      <c r="H62" s="79"/>
      <c r="I62" s="79"/>
      <c r="J62" s="83"/>
    </row>
    <row r="63" spans="1:10" s="25" customFormat="1" ht="12" customHeight="1">
      <c r="A63" s="46"/>
      <c r="B63" s="10"/>
      <c r="C63" s="20"/>
      <c r="D63" s="47"/>
      <c r="E63" s="6"/>
      <c r="H63" s="79"/>
      <c r="I63" s="79"/>
      <c r="J63" s="83"/>
    </row>
    <row r="64" spans="1:10" s="25" customFormat="1" ht="52.5" customHeight="1">
      <c r="A64" s="11" t="s">
        <v>430</v>
      </c>
      <c r="B64" s="24" t="s">
        <v>214</v>
      </c>
      <c r="C64" s="20"/>
      <c r="D64" s="53">
        <f>SUM(D65)</f>
        <v>846</v>
      </c>
      <c r="E64" s="6"/>
      <c r="H64" s="79"/>
      <c r="I64" s="79"/>
      <c r="J64" s="83"/>
    </row>
    <row r="65" spans="1:10" s="25" customFormat="1" ht="16.5" customHeight="1">
      <c r="A65" s="11" t="s">
        <v>388</v>
      </c>
      <c r="B65" s="35" t="s">
        <v>214</v>
      </c>
      <c r="C65" s="18" t="s">
        <v>206</v>
      </c>
      <c r="D65" s="53">
        <f>SUM(D66)</f>
        <v>846</v>
      </c>
      <c r="E65" s="6"/>
      <c r="H65" s="79"/>
      <c r="I65" s="79"/>
      <c r="J65" s="83"/>
    </row>
    <row r="66" spans="1:10" s="25" customFormat="1" ht="15.75" customHeight="1">
      <c r="A66" s="26" t="s">
        <v>225</v>
      </c>
      <c r="B66" s="56" t="s">
        <v>214</v>
      </c>
      <c r="C66" s="57" t="s">
        <v>391</v>
      </c>
      <c r="D66" s="5">
        <f>SUM(D67,D69)</f>
        <v>846</v>
      </c>
      <c r="E66" s="6"/>
      <c r="H66" s="79"/>
      <c r="I66" s="79"/>
      <c r="J66" s="83"/>
    </row>
    <row r="67" spans="1:10" s="25" customFormat="1" ht="96" customHeight="1">
      <c r="A67" s="19" t="s">
        <v>425</v>
      </c>
      <c r="B67" s="10" t="s">
        <v>214</v>
      </c>
      <c r="C67" s="20" t="s">
        <v>393</v>
      </c>
      <c r="D67" s="4">
        <f>SUM(D68:D68)</f>
        <v>87</v>
      </c>
      <c r="E67" s="6"/>
      <c r="H67" s="79"/>
      <c r="I67" s="79"/>
      <c r="J67" s="83"/>
    </row>
    <row r="68" spans="1:5" ht="30" customHeight="1">
      <c r="A68" s="46" t="s">
        <v>191</v>
      </c>
      <c r="B68" s="10" t="s">
        <v>214</v>
      </c>
      <c r="C68" s="20" t="s">
        <v>203</v>
      </c>
      <c r="D68" s="4">
        <v>87</v>
      </c>
      <c r="E68" s="3"/>
    </row>
    <row r="69" spans="1:5" ht="30.75" customHeight="1">
      <c r="A69" s="19" t="s">
        <v>385</v>
      </c>
      <c r="B69" s="10" t="s">
        <v>214</v>
      </c>
      <c r="C69" s="20" t="s">
        <v>204</v>
      </c>
      <c r="D69" s="4">
        <f>SUM(D70)</f>
        <v>759</v>
      </c>
      <c r="E69" s="3"/>
    </row>
    <row r="70" spans="1:10" s="9" customFormat="1" ht="47.25" customHeight="1">
      <c r="A70" s="19" t="s">
        <v>427</v>
      </c>
      <c r="B70" s="10" t="s">
        <v>214</v>
      </c>
      <c r="C70" s="20" t="s">
        <v>205</v>
      </c>
      <c r="D70" s="4">
        <v>759</v>
      </c>
      <c r="E70" s="3"/>
      <c r="H70" s="80"/>
      <c r="I70" s="80"/>
      <c r="J70" s="84"/>
    </row>
    <row r="71" spans="1:10" s="9" customFormat="1" ht="12" customHeight="1">
      <c r="A71" s="26"/>
      <c r="B71" s="27"/>
      <c r="C71" s="28"/>
      <c r="D71" s="4"/>
      <c r="E71" s="3"/>
      <c r="H71" s="80"/>
      <c r="I71" s="80"/>
      <c r="J71" s="84"/>
    </row>
    <row r="72" spans="1:10" s="9" customFormat="1" ht="25.5" customHeight="1" hidden="1">
      <c r="A72" s="54" t="s">
        <v>518</v>
      </c>
      <c r="B72" s="29" t="s">
        <v>155</v>
      </c>
      <c r="C72" s="55"/>
      <c r="D72" s="53">
        <f>SUM(D73)</f>
        <v>0</v>
      </c>
      <c r="E72" s="3"/>
      <c r="H72" s="80"/>
      <c r="I72" s="80"/>
      <c r="J72" s="84"/>
    </row>
    <row r="73" spans="1:10" s="9" customFormat="1" ht="13.5" customHeight="1" hidden="1">
      <c r="A73" s="11" t="s">
        <v>388</v>
      </c>
      <c r="B73" s="35" t="s">
        <v>155</v>
      </c>
      <c r="C73" s="18" t="s">
        <v>102</v>
      </c>
      <c r="D73" s="53">
        <f>SUM(D74)</f>
        <v>0</v>
      </c>
      <c r="E73" s="3"/>
      <c r="H73" s="80"/>
      <c r="I73" s="80"/>
      <c r="J73" s="84"/>
    </row>
    <row r="74" spans="1:10" s="9" customFormat="1" ht="19.5" customHeight="1" hidden="1">
      <c r="A74" s="26" t="s">
        <v>225</v>
      </c>
      <c r="B74" s="56" t="s">
        <v>155</v>
      </c>
      <c r="C74" s="57" t="s">
        <v>197</v>
      </c>
      <c r="D74" s="5">
        <f>SUM(D75)</f>
        <v>0</v>
      </c>
      <c r="E74" s="3"/>
      <c r="H74" s="80"/>
      <c r="I74" s="80"/>
      <c r="J74" s="84"/>
    </row>
    <row r="75" spans="1:10" s="9" customFormat="1" ht="33.75" customHeight="1" hidden="1">
      <c r="A75" s="19" t="s">
        <v>385</v>
      </c>
      <c r="B75" s="10" t="s">
        <v>155</v>
      </c>
      <c r="C75" s="20" t="s">
        <v>204</v>
      </c>
      <c r="D75" s="4">
        <f>SUM(D76)</f>
        <v>0</v>
      </c>
      <c r="E75" s="3"/>
      <c r="H75" s="80"/>
      <c r="I75" s="80"/>
      <c r="J75" s="84"/>
    </row>
    <row r="76" spans="1:10" s="9" customFormat="1" ht="49.5" customHeight="1" hidden="1">
      <c r="A76" s="19" t="s">
        <v>427</v>
      </c>
      <c r="B76" s="10" t="s">
        <v>155</v>
      </c>
      <c r="C76" s="20" t="s">
        <v>205</v>
      </c>
      <c r="D76" s="4"/>
      <c r="E76" s="3"/>
      <c r="H76" s="80"/>
      <c r="I76" s="80"/>
      <c r="J76" s="84"/>
    </row>
    <row r="77" spans="1:10" s="9" customFormat="1" ht="12" customHeight="1" hidden="1">
      <c r="A77" s="26"/>
      <c r="B77" s="27"/>
      <c r="C77" s="28"/>
      <c r="D77" s="4"/>
      <c r="E77" s="3"/>
      <c r="H77" s="80"/>
      <c r="I77" s="80"/>
      <c r="J77" s="84"/>
    </row>
    <row r="78" spans="1:10" s="9" customFormat="1" ht="51.75" customHeight="1">
      <c r="A78" s="11" t="s">
        <v>22</v>
      </c>
      <c r="B78" s="24" t="s">
        <v>436</v>
      </c>
      <c r="C78" s="18"/>
      <c r="D78" s="53">
        <f>SUM(D79)</f>
        <v>1184</v>
      </c>
      <c r="E78" s="3"/>
      <c r="H78" s="80"/>
      <c r="I78" s="80"/>
      <c r="J78" s="84"/>
    </row>
    <row r="79" spans="1:10" s="9" customFormat="1" ht="16.5" customHeight="1">
      <c r="A79" s="11" t="s">
        <v>388</v>
      </c>
      <c r="B79" s="35" t="s">
        <v>436</v>
      </c>
      <c r="C79" s="18" t="s">
        <v>206</v>
      </c>
      <c r="D79" s="53">
        <f>SUM(D80)</f>
        <v>1184</v>
      </c>
      <c r="E79" s="3"/>
      <c r="H79" s="80"/>
      <c r="I79" s="80"/>
      <c r="J79" s="84"/>
    </row>
    <row r="80" spans="1:10" s="9" customFormat="1" ht="15.75" customHeight="1">
      <c r="A80" s="26" t="s">
        <v>225</v>
      </c>
      <c r="B80" s="56" t="s">
        <v>436</v>
      </c>
      <c r="C80" s="57" t="s">
        <v>391</v>
      </c>
      <c r="D80" s="5">
        <f>SUM(D81)</f>
        <v>1184</v>
      </c>
      <c r="E80" s="3"/>
      <c r="H80" s="80"/>
      <c r="I80" s="80"/>
      <c r="J80" s="84"/>
    </row>
    <row r="81" spans="1:10" s="9" customFormat="1" ht="30.75" customHeight="1">
      <c r="A81" s="19" t="s">
        <v>385</v>
      </c>
      <c r="B81" s="10" t="s">
        <v>436</v>
      </c>
      <c r="C81" s="20" t="s">
        <v>204</v>
      </c>
      <c r="D81" s="4">
        <f>SUM(D82)</f>
        <v>1184</v>
      </c>
      <c r="E81" s="3"/>
      <c r="H81" s="80"/>
      <c r="I81" s="80"/>
      <c r="J81" s="84"/>
    </row>
    <row r="82" spans="1:10" s="9" customFormat="1" ht="48" customHeight="1">
      <c r="A82" s="19" t="s">
        <v>427</v>
      </c>
      <c r="B82" s="10" t="s">
        <v>436</v>
      </c>
      <c r="C82" s="20" t="s">
        <v>205</v>
      </c>
      <c r="D82" s="4">
        <v>1184</v>
      </c>
      <c r="E82" s="3"/>
      <c r="H82" s="80"/>
      <c r="I82" s="80"/>
      <c r="J82" s="84"/>
    </row>
    <row r="83" spans="1:10" s="9" customFormat="1" ht="12" customHeight="1">
      <c r="A83" s="19"/>
      <c r="B83" s="10"/>
      <c r="C83" s="20"/>
      <c r="D83" s="4"/>
      <c r="E83" s="3"/>
      <c r="H83" s="80"/>
      <c r="I83" s="80"/>
      <c r="J83" s="84"/>
    </row>
    <row r="84" spans="1:10" s="9" customFormat="1" ht="54" customHeight="1">
      <c r="A84" s="11" t="s">
        <v>504</v>
      </c>
      <c r="B84" s="24" t="s">
        <v>227</v>
      </c>
      <c r="C84" s="18"/>
      <c r="D84" s="53">
        <f>SUM(D85)</f>
        <v>1795</v>
      </c>
      <c r="E84" s="3"/>
      <c r="H84" s="80"/>
      <c r="I84" s="80"/>
      <c r="J84" s="84"/>
    </row>
    <row r="85" spans="1:10" s="9" customFormat="1" ht="16.5" customHeight="1">
      <c r="A85" s="11" t="s">
        <v>388</v>
      </c>
      <c r="B85" s="35" t="s">
        <v>227</v>
      </c>
      <c r="C85" s="18" t="s">
        <v>206</v>
      </c>
      <c r="D85" s="53">
        <f>SUM(D86)</f>
        <v>1795</v>
      </c>
      <c r="E85" s="3"/>
      <c r="H85" s="80"/>
      <c r="I85" s="80"/>
      <c r="J85" s="84"/>
    </row>
    <row r="86" spans="1:10" s="9" customFormat="1" ht="15.75" customHeight="1">
      <c r="A86" s="26" t="s">
        <v>225</v>
      </c>
      <c r="B86" s="56" t="s">
        <v>227</v>
      </c>
      <c r="C86" s="57" t="s">
        <v>391</v>
      </c>
      <c r="D86" s="5">
        <f>SUM(D87,D89,D90)</f>
        <v>1795</v>
      </c>
      <c r="E86" s="3"/>
      <c r="H86" s="80"/>
      <c r="I86" s="80"/>
      <c r="J86" s="84"/>
    </row>
    <row r="87" spans="1:10" s="9" customFormat="1" ht="96" customHeight="1" hidden="1">
      <c r="A87" s="19" t="s">
        <v>425</v>
      </c>
      <c r="B87" s="10" t="s">
        <v>227</v>
      </c>
      <c r="C87" s="20" t="s">
        <v>198</v>
      </c>
      <c r="D87" s="4">
        <f>SUM(D88)</f>
        <v>0</v>
      </c>
      <c r="E87" s="3"/>
      <c r="H87" s="80"/>
      <c r="I87" s="80"/>
      <c r="J87" s="84"/>
    </row>
    <row r="88" spans="1:10" s="9" customFormat="1" ht="32.25" customHeight="1" hidden="1">
      <c r="A88" s="22" t="s">
        <v>189</v>
      </c>
      <c r="B88" s="10" t="s">
        <v>227</v>
      </c>
      <c r="C88" s="20" t="s">
        <v>202</v>
      </c>
      <c r="D88" s="4">
        <v>0</v>
      </c>
      <c r="E88" s="3"/>
      <c r="H88" s="80"/>
      <c r="I88" s="80"/>
      <c r="J88" s="84"/>
    </row>
    <row r="89" spans="1:10" s="9" customFormat="1" ht="33.75" customHeight="1">
      <c r="A89" s="19" t="s">
        <v>384</v>
      </c>
      <c r="B89" s="10" t="s">
        <v>227</v>
      </c>
      <c r="C89" s="20" t="s">
        <v>232</v>
      </c>
      <c r="D89" s="4">
        <v>7</v>
      </c>
      <c r="E89" s="3"/>
      <c r="H89" s="80"/>
      <c r="I89" s="80"/>
      <c r="J89" s="84"/>
    </row>
    <row r="90" spans="1:10" s="9" customFormat="1" ht="30.75" customHeight="1">
      <c r="A90" s="19" t="s">
        <v>385</v>
      </c>
      <c r="B90" s="10" t="s">
        <v>227</v>
      </c>
      <c r="C90" s="20" t="s">
        <v>204</v>
      </c>
      <c r="D90" s="4">
        <f>SUM(D91)</f>
        <v>1788</v>
      </c>
      <c r="E90" s="3"/>
      <c r="H90" s="80"/>
      <c r="I90" s="80"/>
      <c r="J90" s="84"/>
    </row>
    <row r="91" spans="1:10" s="9" customFormat="1" ht="48" customHeight="1">
      <c r="A91" s="19" t="s">
        <v>427</v>
      </c>
      <c r="B91" s="10" t="s">
        <v>227</v>
      </c>
      <c r="C91" s="20" t="s">
        <v>205</v>
      </c>
      <c r="D91" s="4">
        <v>1788</v>
      </c>
      <c r="E91" s="3"/>
      <c r="H91" s="80"/>
      <c r="I91" s="80"/>
      <c r="J91" s="84"/>
    </row>
    <row r="92" spans="1:10" s="9" customFormat="1" ht="12" customHeight="1">
      <c r="A92" s="19"/>
      <c r="B92" s="10"/>
      <c r="C92" s="20"/>
      <c r="D92" s="4"/>
      <c r="E92" s="3"/>
      <c r="H92" s="80"/>
      <c r="I92" s="80"/>
      <c r="J92" s="84"/>
    </row>
    <row r="93" spans="1:4" ht="40.5" customHeight="1">
      <c r="A93" s="54" t="s">
        <v>182</v>
      </c>
      <c r="B93" s="29" t="s">
        <v>227</v>
      </c>
      <c r="C93" s="28"/>
      <c r="D93" s="8">
        <f>SUM(D94)</f>
        <v>184</v>
      </c>
    </row>
    <row r="94" spans="1:4" ht="16.5" customHeight="1">
      <c r="A94" s="11" t="s">
        <v>388</v>
      </c>
      <c r="B94" s="35" t="s">
        <v>227</v>
      </c>
      <c r="C94" s="18" t="s">
        <v>206</v>
      </c>
      <c r="D94" s="8">
        <f>SUM(D95)</f>
        <v>184</v>
      </c>
    </row>
    <row r="95" spans="1:10" s="9" customFormat="1" ht="15.75" customHeight="1">
      <c r="A95" s="26" t="s">
        <v>225</v>
      </c>
      <c r="B95" s="56" t="s">
        <v>227</v>
      </c>
      <c r="C95" s="57" t="s">
        <v>391</v>
      </c>
      <c r="D95" s="5">
        <f>SUM(D96)</f>
        <v>184</v>
      </c>
      <c r="E95" s="3"/>
      <c r="H95" s="80"/>
      <c r="I95" s="80"/>
      <c r="J95" s="84"/>
    </row>
    <row r="96" spans="1:10" s="9" customFormat="1" ht="30.75" customHeight="1">
      <c r="A96" s="19" t="s">
        <v>385</v>
      </c>
      <c r="B96" s="10" t="s">
        <v>227</v>
      </c>
      <c r="C96" s="20" t="s">
        <v>204</v>
      </c>
      <c r="D96" s="5">
        <f>SUM(D97)</f>
        <v>184</v>
      </c>
      <c r="E96" s="3"/>
      <c r="H96" s="80"/>
      <c r="I96" s="80"/>
      <c r="J96" s="84"/>
    </row>
    <row r="97" spans="1:10" s="9" customFormat="1" ht="48.75" customHeight="1">
      <c r="A97" s="19" t="s">
        <v>427</v>
      </c>
      <c r="B97" s="10" t="s">
        <v>227</v>
      </c>
      <c r="C97" s="20" t="s">
        <v>205</v>
      </c>
      <c r="D97" s="5">
        <v>184</v>
      </c>
      <c r="E97" s="3"/>
      <c r="H97" s="80"/>
      <c r="I97" s="80"/>
      <c r="J97" s="84"/>
    </row>
    <row r="98" spans="1:10" s="9" customFormat="1" ht="12" customHeight="1">
      <c r="A98" s="19"/>
      <c r="B98" s="10"/>
      <c r="C98" s="20"/>
      <c r="D98" s="5"/>
      <c r="E98" s="3"/>
      <c r="H98" s="80"/>
      <c r="I98" s="80"/>
      <c r="J98" s="84"/>
    </row>
    <row r="99" spans="1:10" s="9" customFormat="1" ht="39" customHeight="1">
      <c r="A99" s="54" t="s">
        <v>233</v>
      </c>
      <c r="B99" s="24" t="s">
        <v>234</v>
      </c>
      <c r="C99" s="55"/>
      <c r="D99" s="53">
        <f>SUM(D100)</f>
        <v>16724</v>
      </c>
      <c r="E99" s="3"/>
      <c r="H99" s="80"/>
      <c r="I99" s="80"/>
      <c r="J99" s="84"/>
    </row>
    <row r="100" spans="1:10" s="9" customFormat="1" ht="16.5" customHeight="1">
      <c r="A100" s="11" t="s">
        <v>388</v>
      </c>
      <c r="B100" s="35" t="s">
        <v>234</v>
      </c>
      <c r="C100" s="18" t="s">
        <v>206</v>
      </c>
      <c r="D100" s="53">
        <f>SUM(D101)</f>
        <v>16724</v>
      </c>
      <c r="E100" s="3"/>
      <c r="H100" s="80"/>
      <c r="I100" s="80"/>
      <c r="J100" s="84"/>
    </row>
    <row r="101" spans="1:10" s="9" customFormat="1" ht="15.75" customHeight="1">
      <c r="A101" s="26" t="s">
        <v>225</v>
      </c>
      <c r="B101" s="56" t="s">
        <v>234</v>
      </c>
      <c r="C101" s="57" t="s">
        <v>391</v>
      </c>
      <c r="D101" s="5">
        <f>SUM(D102,D103,D105,D106)</f>
        <v>16724</v>
      </c>
      <c r="E101" s="3"/>
      <c r="H101" s="80"/>
      <c r="I101" s="80"/>
      <c r="J101" s="84"/>
    </row>
    <row r="102" spans="1:10" s="9" customFormat="1" ht="64.5" customHeight="1">
      <c r="A102" s="107" t="s">
        <v>382</v>
      </c>
      <c r="B102" s="10" t="s">
        <v>234</v>
      </c>
      <c r="C102" s="20" t="s">
        <v>235</v>
      </c>
      <c r="D102" s="5">
        <v>37</v>
      </c>
      <c r="E102" s="3"/>
      <c r="H102" s="80"/>
      <c r="I102" s="80"/>
      <c r="J102" s="84"/>
    </row>
    <row r="103" spans="1:10" s="9" customFormat="1" ht="96" customHeight="1" hidden="1">
      <c r="A103" s="19" t="s">
        <v>425</v>
      </c>
      <c r="B103" s="10" t="s">
        <v>234</v>
      </c>
      <c r="C103" s="20" t="s">
        <v>198</v>
      </c>
      <c r="D103" s="5">
        <f>SUM(D104)</f>
        <v>0</v>
      </c>
      <c r="E103" s="3"/>
      <c r="H103" s="80"/>
      <c r="I103" s="80"/>
      <c r="J103" s="84"/>
    </row>
    <row r="104" spans="1:10" s="9" customFormat="1" ht="33" customHeight="1" hidden="1">
      <c r="A104" s="22" t="s">
        <v>189</v>
      </c>
      <c r="B104" s="10" t="s">
        <v>234</v>
      </c>
      <c r="C104" s="20" t="s">
        <v>202</v>
      </c>
      <c r="D104" s="5"/>
      <c r="E104" s="3"/>
      <c r="H104" s="80"/>
      <c r="I104" s="80"/>
      <c r="J104" s="84"/>
    </row>
    <row r="105" spans="1:10" s="9" customFormat="1" ht="64.5" customHeight="1">
      <c r="A105" s="19" t="s">
        <v>383</v>
      </c>
      <c r="B105" s="10" t="s">
        <v>234</v>
      </c>
      <c r="C105" s="20" t="s">
        <v>236</v>
      </c>
      <c r="D105" s="5">
        <v>14676</v>
      </c>
      <c r="E105" s="3"/>
      <c r="H105" s="80"/>
      <c r="I105" s="80"/>
      <c r="J105" s="84"/>
    </row>
    <row r="106" spans="1:10" s="9" customFormat="1" ht="30.75" customHeight="1">
      <c r="A106" s="19" t="s">
        <v>385</v>
      </c>
      <c r="B106" s="10" t="s">
        <v>234</v>
      </c>
      <c r="C106" s="20" t="s">
        <v>204</v>
      </c>
      <c r="D106" s="5">
        <f>SUM(D107)</f>
        <v>2011</v>
      </c>
      <c r="E106" s="3"/>
      <c r="H106" s="80"/>
      <c r="I106" s="80"/>
      <c r="J106" s="84"/>
    </row>
    <row r="107" spans="1:10" s="9" customFormat="1" ht="49.5" customHeight="1">
      <c r="A107" s="19" t="s">
        <v>427</v>
      </c>
      <c r="B107" s="10" t="s">
        <v>234</v>
      </c>
      <c r="C107" s="20" t="s">
        <v>205</v>
      </c>
      <c r="D107" s="5">
        <v>2011</v>
      </c>
      <c r="E107" s="3"/>
      <c r="H107" s="80"/>
      <c r="I107" s="80"/>
      <c r="J107" s="84"/>
    </row>
    <row r="108" spans="1:10" s="9" customFormat="1" ht="12" customHeight="1">
      <c r="A108" s="19"/>
      <c r="B108" s="10"/>
      <c r="C108" s="20"/>
      <c r="D108" s="5"/>
      <c r="E108" s="3"/>
      <c r="H108" s="80"/>
      <c r="I108" s="80"/>
      <c r="J108" s="84"/>
    </row>
    <row r="109" spans="1:10" s="9" customFormat="1" ht="39.75" customHeight="1">
      <c r="A109" s="54" t="s">
        <v>161</v>
      </c>
      <c r="B109" s="24" t="s">
        <v>234</v>
      </c>
      <c r="C109" s="18"/>
      <c r="D109" s="53">
        <f>SUM(D110)</f>
        <v>61</v>
      </c>
      <c r="E109" s="3"/>
      <c r="H109" s="80"/>
      <c r="I109" s="80"/>
      <c r="J109" s="84"/>
    </row>
    <row r="110" spans="1:10" s="9" customFormat="1" ht="16.5" customHeight="1">
      <c r="A110" s="11" t="s">
        <v>388</v>
      </c>
      <c r="B110" s="35" t="s">
        <v>234</v>
      </c>
      <c r="C110" s="18" t="s">
        <v>206</v>
      </c>
      <c r="D110" s="53">
        <f>SUM(D111)</f>
        <v>61</v>
      </c>
      <c r="E110" s="3"/>
      <c r="H110" s="80"/>
      <c r="I110" s="80"/>
      <c r="J110" s="84"/>
    </row>
    <row r="111" spans="1:10" s="9" customFormat="1" ht="17.25" customHeight="1">
      <c r="A111" s="26" t="s">
        <v>225</v>
      </c>
      <c r="B111" s="56" t="s">
        <v>234</v>
      </c>
      <c r="C111" s="57" t="s">
        <v>391</v>
      </c>
      <c r="D111" s="5">
        <f>SUM(D112,D113)</f>
        <v>61</v>
      </c>
      <c r="E111" s="3"/>
      <c r="H111" s="80"/>
      <c r="I111" s="80"/>
      <c r="J111" s="84"/>
    </row>
    <row r="112" spans="1:10" s="9" customFormat="1" ht="66" customHeight="1">
      <c r="A112" s="19" t="s">
        <v>382</v>
      </c>
      <c r="B112" s="10" t="s">
        <v>234</v>
      </c>
      <c r="C112" s="20" t="s">
        <v>235</v>
      </c>
      <c r="D112" s="5">
        <v>2</v>
      </c>
      <c r="E112" s="3"/>
      <c r="H112" s="80"/>
      <c r="I112" s="80"/>
      <c r="J112" s="84"/>
    </row>
    <row r="113" spans="1:10" s="9" customFormat="1" ht="63" customHeight="1">
      <c r="A113" s="19" t="s">
        <v>383</v>
      </c>
      <c r="B113" s="10" t="s">
        <v>234</v>
      </c>
      <c r="C113" s="20" t="s">
        <v>236</v>
      </c>
      <c r="D113" s="5">
        <v>59</v>
      </c>
      <c r="E113" s="3"/>
      <c r="H113" s="80"/>
      <c r="I113" s="80"/>
      <c r="J113" s="84"/>
    </row>
    <row r="114" spans="1:10" s="9" customFormat="1" ht="12" customHeight="1">
      <c r="A114" s="19"/>
      <c r="B114" s="10"/>
      <c r="C114" s="20"/>
      <c r="D114" s="5"/>
      <c r="E114" s="3"/>
      <c r="H114" s="80"/>
      <c r="I114" s="80"/>
      <c r="J114" s="84"/>
    </row>
    <row r="115" spans="1:10" s="9" customFormat="1" ht="25.5" customHeight="1">
      <c r="A115" s="11" t="s">
        <v>166</v>
      </c>
      <c r="B115" s="24" t="s">
        <v>167</v>
      </c>
      <c r="C115" s="18"/>
      <c r="D115" s="53">
        <f>SUM(D116)</f>
        <v>467</v>
      </c>
      <c r="E115" s="3"/>
      <c r="H115" s="80"/>
      <c r="I115" s="80"/>
      <c r="J115" s="84"/>
    </row>
    <row r="116" spans="1:10" s="9" customFormat="1" ht="13.5" customHeight="1">
      <c r="A116" s="11" t="s">
        <v>388</v>
      </c>
      <c r="B116" s="35" t="s">
        <v>167</v>
      </c>
      <c r="C116" s="18" t="s">
        <v>206</v>
      </c>
      <c r="D116" s="53">
        <f>SUM(D117)</f>
        <v>467</v>
      </c>
      <c r="E116" s="3"/>
      <c r="H116" s="80"/>
      <c r="I116" s="80"/>
      <c r="J116" s="84"/>
    </row>
    <row r="117" spans="1:10" s="9" customFormat="1" ht="16.5" customHeight="1">
      <c r="A117" s="26" t="s">
        <v>225</v>
      </c>
      <c r="B117" s="56" t="s">
        <v>167</v>
      </c>
      <c r="C117" s="57" t="s">
        <v>391</v>
      </c>
      <c r="D117" s="5">
        <f>SUM(D118)</f>
        <v>467</v>
      </c>
      <c r="E117" s="3"/>
      <c r="H117" s="80"/>
      <c r="I117" s="80"/>
      <c r="J117" s="84"/>
    </row>
    <row r="118" spans="1:10" s="9" customFormat="1" ht="33" customHeight="1">
      <c r="A118" s="19" t="s">
        <v>385</v>
      </c>
      <c r="B118" s="10" t="s">
        <v>167</v>
      </c>
      <c r="C118" s="20" t="s">
        <v>204</v>
      </c>
      <c r="D118" s="5">
        <f>SUM(D119)</f>
        <v>467</v>
      </c>
      <c r="E118" s="3"/>
      <c r="H118" s="80"/>
      <c r="I118" s="80"/>
      <c r="J118" s="84"/>
    </row>
    <row r="119" spans="1:10" s="9" customFormat="1" ht="49.5" customHeight="1">
      <c r="A119" s="19" t="s">
        <v>427</v>
      </c>
      <c r="B119" s="10" t="s">
        <v>167</v>
      </c>
      <c r="C119" s="20" t="s">
        <v>205</v>
      </c>
      <c r="D119" s="5">
        <v>467</v>
      </c>
      <c r="E119" s="3"/>
      <c r="H119" s="80"/>
      <c r="I119" s="80"/>
      <c r="J119" s="84"/>
    </row>
    <row r="120" spans="1:10" s="9" customFormat="1" ht="12" customHeight="1">
      <c r="A120" s="19"/>
      <c r="B120" s="10"/>
      <c r="C120" s="20"/>
      <c r="D120" s="5"/>
      <c r="E120" s="3"/>
      <c r="H120" s="80"/>
      <c r="I120" s="80"/>
      <c r="J120" s="84"/>
    </row>
    <row r="121" spans="1:10" s="9" customFormat="1" ht="26.25" customHeight="1">
      <c r="A121" s="54" t="s">
        <v>237</v>
      </c>
      <c r="B121" s="24" t="s">
        <v>238</v>
      </c>
      <c r="C121" s="28"/>
      <c r="D121" s="53">
        <f>SUM(D122)</f>
        <v>64</v>
      </c>
      <c r="E121" s="3"/>
      <c r="H121" s="80"/>
      <c r="I121" s="80"/>
      <c r="J121" s="84"/>
    </row>
    <row r="122" spans="1:10" s="9" customFormat="1" ht="16.5" customHeight="1">
      <c r="A122" s="11" t="s">
        <v>388</v>
      </c>
      <c r="B122" s="35" t="s">
        <v>238</v>
      </c>
      <c r="C122" s="18" t="s">
        <v>206</v>
      </c>
      <c r="D122" s="53">
        <f>SUM(D123)</f>
        <v>64</v>
      </c>
      <c r="E122" s="3"/>
      <c r="H122" s="80"/>
      <c r="I122" s="80"/>
      <c r="J122" s="84"/>
    </row>
    <row r="123" spans="1:10" s="9" customFormat="1" ht="15.75" customHeight="1">
      <c r="A123" s="26" t="s">
        <v>225</v>
      </c>
      <c r="B123" s="56" t="s">
        <v>238</v>
      </c>
      <c r="C123" s="57" t="s">
        <v>391</v>
      </c>
      <c r="D123" s="5">
        <f>SUM(D124)</f>
        <v>64</v>
      </c>
      <c r="E123" s="3"/>
      <c r="H123" s="80"/>
      <c r="I123" s="80"/>
      <c r="J123" s="84"/>
    </row>
    <row r="124" spans="1:10" s="9" customFormat="1" ht="48" customHeight="1">
      <c r="A124" s="23" t="s">
        <v>240</v>
      </c>
      <c r="B124" s="10" t="s">
        <v>238</v>
      </c>
      <c r="C124" s="20" t="s">
        <v>395</v>
      </c>
      <c r="D124" s="5">
        <f>SUM(D125)</f>
        <v>64</v>
      </c>
      <c r="E124" s="3"/>
      <c r="H124" s="80"/>
      <c r="I124" s="80"/>
      <c r="J124" s="84"/>
    </row>
    <row r="125" spans="1:10" s="9" customFormat="1" ht="66" customHeight="1">
      <c r="A125" s="23" t="s">
        <v>426</v>
      </c>
      <c r="B125" s="10" t="s">
        <v>238</v>
      </c>
      <c r="C125" s="20" t="s">
        <v>396</v>
      </c>
      <c r="D125" s="5">
        <v>64</v>
      </c>
      <c r="E125" s="3"/>
      <c r="H125" s="80"/>
      <c r="I125" s="80"/>
      <c r="J125" s="84"/>
    </row>
    <row r="126" spans="1:10" s="9" customFormat="1" ht="12" customHeight="1">
      <c r="A126" s="23"/>
      <c r="B126" s="10"/>
      <c r="C126" s="20"/>
      <c r="D126" s="5"/>
      <c r="E126" s="3"/>
      <c r="H126" s="80"/>
      <c r="I126" s="80"/>
      <c r="J126" s="84"/>
    </row>
    <row r="127" spans="1:10" s="9" customFormat="1" ht="26.25" customHeight="1">
      <c r="A127" s="11" t="s">
        <v>1</v>
      </c>
      <c r="B127" s="24" t="s">
        <v>241</v>
      </c>
      <c r="C127" s="18"/>
      <c r="D127" s="53">
        <f>SUM(D128)</f>
        <v>306437</v>
      </c>
      <c r="E127" s="3"/>
      <c r="H127" s="80"/>
      <c r="I127" s="80"/>
      <c r="J127" s="84"/>
    </row>
    <row r="128" spans="1:10" s="9" customFormat="1" ht="16.5" customHeight="1">
      <c r="A128" s="11" t="s">
        <v>388</v>
      </c>
      <c r="B128" s="35" t="s">
        <v>241</v>
      </c>
      <c r="C128" s="18" t="s">
        <v>206</v>
      </c>
      <c r="D128" s="53">
        <f>SUM(D129,D132)</f>
        <v>306437</v>
      </c>
      <c r="E128" s="3"/>
      <c r="H128" s="80"/>
      <c r="I128" s="80"/>
      <c r="J128" s="84"/>
    </row>
    <row r="129" spans="1:10" s="9" customFormat="1" ht="31.5" customHeight="1">
      <c r="A129" s="26" t="s">
        <v>271</v>
      </c>
      <c r="B129" s="56" t="s">
        <v>241</v>
      </c>
      <c r="C129" s="57" t="s">
        <v>245</v>
      </c>
      <c r="D129" s="5">
        <f>SUM(D130)</f>
        <v>271130</v>
      </c>
      <c r="E129" s="3"/>
      <c r="H129" s="80"/>
      <c r="I129" s="80"/>
      <c r="J129" s="84"/>
    </row>
    <row r="130" spans="1:10" s="9" customFormat="1" ht="79.5" customHeight="1">
      <c r="A130" s="12" t="s">
        <v>413</v>
      </c>
      <c r="B130" s="10" t="s">
        <v>241</v>
      </c>
      <c r="C130" s="20" t="s">
        <v>242</v>
      </c>
      <c r="D130" s="5">
        <f>SUM(D131)</f>
        <v>271130</v>
      </c>
      <c r="E130" s="3"/>
      <c r="H130" s="80"/>
      <c r="I130" s="80"/>
      <c r="J130" s="84"/>
    </row>
    <row r="131" spans="1:10" s="9" customFormat="1" ht="80.25" customHeight="1">
      <c r="A131" s="26" t="s">
        <v>414</v>
      </c>
      <c r="B131" s="56" t="s">
        <v>241</v>
      </c>
      <c r="C131" s="20" t="s">
        <v>243</v>
      </c>
      <c r="D131" s="5">
        <v>271130</v>
      </c>
      <c r="E131" s="3"/>
      <c r="H131" s="80"/>
      <c r="I131" s="80"/>
      <c r="J131" s="84"/>
    </row>
    <row r="132" spans="1:10" s="9" customFormat="1" ht="16.5" customHeight="1">
      <c r="A132" s="26" t="s">
        <v>270</v>
      </c>
      <c r="B132" s="56" t="s">
        <v>241</v>
      </c>
      <c r="C132" s="57" t="s">
        <v>244</v>
      </c>
      <c r="D132" s="5">
        <f>SUM(D133)</f>
        <v>35307</v>
      </c>
      <c r="E132" s="3"/>
      <c r="H132" s="80"/>
      <c r="I132" s="80"/>
      <c r="J132" s="84"/>
    </row>
    <row r="133" spans="1:10" s="9" customFormat="1" ht="49.5" customHeight="1">
      <c r="A133" s="26" t="s">
        <v>248</v>
      </c>
      <c r="B133" s="56" t="s">
        <v>241</v>
      </c>
      <c r="C133" s="57" t="s">
        <v>249</v>
      </c>
      <c r="D133" s="5">
        <f>SUM(D134)</f>
        <v>35307</v>
      </c>
      <c r="E133" s="3"/>
      <c r="H133" s="80"/>
      <c r="I133" s="80"/>
      <c r="J133" s="84"/>
    </row>
    <row r="134" spans="1:10" s="9" customFormat="1" ht="31.5" customHeight="1">
      <c r="A134" s="12" t="s">
        <v>247</v>
      </c>
      <c r="B134" s="10" t="s">
        <v>241</v>
      </c>
      <c r="C134" s="20" t="s">
        <v>250</v>
      </c>
      <c r="D134" s="5">
        <f>SUM(D135)</f>
        <v>35307</v>
      </c>
      <c r="E134" s="3"/>
      <c r="H134" s="80"/>
      <c r="I134" s="80"/>
      <c r="J134" s="84"/>
    </row>
    <row r="135" spans="1:10" s="9" customFormat="1" ht="47.25" customHeight="1">
      <c r="A135" s="12" t="s">
        <v>421</v>
      </c>
      <c r="B135" s="10" t="s">
        <v>241</v>
      </c>
      <c r="C135" s="31" t="s">
        <v>246</v>
      </c>
      <c r="D135" s="5">
        <v>35307</v>
      </c>
      <c r="E135" s="3"/>
      <c r="H135" s="80"/>
      <c r="I135" s="80"/>
      <c r="J135" s="84"/>
    </row>
    <row r="136" spans="1:10" s="9" customFormat="1" ht="12" customHeight="1">
      <c r="A136" s="58"/>
      <c r="B136" s="10"/>
      <c r="C136" s="31"/>
      <c r="D136" s="5"/>
      <c r="E136" s="3"/>
      <c r="H136" s="80"/>
      <c r="I136" s="80"/>
      <c r="J136" s="84"/>
    </row>
    <row r="137" spans="1:10" s="9" customFormat="1" ht="52.5" customHeight="1" hidden="1">
      <c r="A137" s="54" t="s">
        <v>490</v>
      </c>
      <c r="B137" s="24" t="s">
        <v>148</v>
      </c>
      <c r="C137" s="31"/>
      <c r="D137" s="53">
        <f>SUM(D138)</f>
        <v>0</v>
      </c>
      <c r="E137" s="3"/>
      <c r="H137" s="80"/>
      <c r="I137" s="80"/>
      <c r="J137" s="84"/>
    </row>
    <row r="138" spans="1:10" s="9" customFormat="1" ht="14.25" customHeight="1" hidden="1">
      <c r="A138" s="11" t="s">
        <v>388</v>
      </c>
      <c r="B138" s="35" t="s">
        <v>148</v>
      </c>
      <c r="C138" s="18" t="s">
        <v>102</v>
      </c>
      <c r="D138" s="53">
        <f>SUM(D139)</f>
        <v>0</v>
      </c>
      <c r="E138" s="3"/>
      <c r="H138" s="80"/>
      <c r="I138" s="80"/>
      <c r="J138" s="84"/>
    </row>
    <row r="139" spans="1:10" s="9" customFormat="1" ht="15.75" customHeight="1" hidden="1">
      <c r="A139" s="26" t="s">
        <v>225</v>
      </c>
      <c r="B139" s="56" t="s">
        <v>148</v>
      </c>
      <c r="C139" s="57" t="s">
        <v>197</v>
      </c>
      <c r="D139" s="5">
        <f>SUM(D140)</f>
        <v>0</v>
      </c>
      <c r="E139" s="3"/>
      <c r="H139" s="80"/>
      <c r="I139" s="80"/>
      <c r="J139" s="84"/>
    </row>
    <row r="140" spans="1:10" s="9" customFormat="1" ht="96" customHeight="1" hidden="1">
      <c r="A140" s="19" t="s">
        <v>425</v>
      </c>
      <c r="B140" s="10" t="s">
        <v>148</v>
      </c>
      <c r="C140" s="20" t="s">
        <v>198</v>
      </c>
      <c r="D140" s="5">
        <f>SUM(D141)</f>
        <v>0</v>
      </c>
      <c r="E140" s="3"/>
      <c r="H140" s="80"/>
      <c r="I140" s="80"/>
      <c r="J140" s="84"/>
    </row>
    <row r="141" spans="1:10" s="9" customFormat="1" ht="33" customHeight="1" hidden="1">
      <c r="A141" s="23" t="s">
        <v>189</v>
      </c>
      <c r="B141" s="10" t="s">
        <v>148</v>
      </c>
      <c r="C141" s="20" t="s">
        <v>202</v>
      </c>
      <c r="D141" s="5"/>
      <c r="E141" s="3"/>
      <c r="H141" s="80"/>
      <c r="I141" s="80"/>
      <c r="J141" s="84"/>
    </row>
    <row r="142" spans="1:10" s="9" customFormat="1" ht="12" customHeight="1" hidden="1">
      <c r="A142" s="12"/>
      <c r="B142" s="10"/>
      <c r="C142" s="31"/>
      <c r="D142" s="5"/>
      <c r="E142" s="3"/>
      <c r="H142" s="80"/>
      <c r="I142" s="80"/>
      <c r="J142" s="84"/>
    </row>
    <row r="143" spans="1:10" s="9" customFormat="1" ht="64.5" customHeight="1">
      <c r="A143" s="54" t="s">
        <v>95</v>
      </c>
      <c r="B143" s="24" t="s">
        <v>273</v>
      </c>
      <c r="C143" s="55"/>
      <c r="D143" s="53">
        <f>SUM(D144)</f>
        <v>163</v>
      </c>
      <c r="E143" s="3"/>
      <c r="H143" s="80"/>
      <c r="I143" s="80"/>
      <c r="J143" s="84"/>
    </row>
    <row r="144" spans="1:10" s="9" customFormat="1" ht="16.5" customHeight="1">
      <c r="A144" s="11" t="s">
        <v>388</v>
      </c>
      <c r="B144" s="35" t="s">
        <v>273</v>
      </c>
      <c r="C144" s="18" t="s">
        <v>206</v>
      </c>
      <c r="D144" s="53">
        <f>SUM(D145)</f>
        <v>163</v>
      </c>
      <c r="E144" s="3"/>
      <c r="H144" s="80"/>
      <c r="I144" s="80"/>
      <c r="J144" s="84"/>
    </row>
    <row r="145" spans="1:10" s="9" customFormat="1" ht="17.25" customHeight="1">
      <c r="A145" s="26" t="s">
        <v>225</v>
      </c>
      <c r="B145" s="56" t="s">
        <v>273</v>
      </c>
      <c r="C145" s="57" t="s">
        <v>391</v>
      </c>
      <c r="D145" s="5">
        <f>SUM(D146)</f>
        <v>163</v>
      </c>
      <c r="E145" s="3"/>
      <c r="H145" s="80"/>
      <c r="I145" s="80"/>
      <c r="J145" s="84"/>
    </row>
    <row r="146" spans="1:10" s="9" customFormat="1" ht="30.75" customHeight="1">
      <c r="A146" s="19" t="s">
        <v>385</v>
      </c>
      <c r="B146" s="10" t="s">
        <v>273</v>
      </c>
      <c r="C146" s="20" t="s">
        <v>204</v>
      </c>
      <c r="D146" s="5">
        <f>SUM(D147)</f>
        <v>163</v>
      </c>
      <c r="E146" s="3"/>
      <c r="H146" s="80"/>
      <c r="I146" s="80"/>
      <c r="J146" s="84"/>
    </row>
    <row r="147" spans="1:10" s="9" customFormat="1" ht="47.25" customHeight="1">
      <c r="A147" s="19" t="s">
        <v>427</v>
      </c>
      <c r="B147" s="10" t="s">
        <v>273</v>
      </c>
      <c r="C147" s="20" t="s">
        <v>205</v>
      </c>
      <c r="D147" s="5">
        <v>163</v>
      </c>
      <c r="E147" s="3"/>
      <c r="H147" s="80"/>
      <c r="I147" s="80"/>
      <c r="J147" s="84"/>
    </row>
    <row r="148" spans="1:10" s="9" customFormat="1" ht="12" customHeight="1">
      <c r="A148" s="19"/>
      <c r="B148" s="10"/>
      <c r="C148" s="20"/>
      <c r="D148" s="5"/>
      <c r="E148" s="3"/>
      <c r="H148" s="80"/>
      <c r="I148" s="80"/>
      <c r="J148" s="84"/>
    </row>
    <row r="149" spans="1:10" s="9" customFormat="1" ht="41.25" customHeight="1">
      <c r="A149" s="11" t="s">
        <v>21</v>
      </c>
      <c r="B149" s="24" t="s">
        <v>274</v>
      </c>
      <c r="C149" s="18"/>
      <c r="D149" s="53">
        <f>SUM(D150)</f>
        <v>3983932</v>
      </c>
      <c r="E149" s="3"/>
      <c r="H149" s="80"/>
      <c r="I149" s="80"/>
      <c r="J149" s="84"/>
    </row>
    <row r="150" spans="1:10" s="9" customFormat="1" ht="16.5" customHeight="1">
      <c r="A150" s="11" t="s">
        <v>388</v>
      </c>
      <c r="B150" s="35" t="s">
        <v>274</v>
      </c>
      <c r="C150" s="18" t="s">
        <v>206</v>
      </c>
      <c r="D150" s="53">
        <f>SUM(D151,D162,D180,D191,D194,D214)</f>
        <v>3983932</v>
      </c>
      <c r="E150" s="3"/>
      <c r="H150" s="80"/>
      <c r="I150" s="80"/>
      <c r="J150" s="84"/>
    </row>
    <row r="151" spans="1:10" s="9" customFormat="1" ht="15.75" customHeight="1">
      <c r="A151" s="26" t="s">
        <v>389</v>
      </c>
      <c r="B151" s="56" t="s">
        <v>274</v>
      </c>
      <c r="C151" s="57" t="s">
        <v>275</v>
      </c>
      <c r="D151" s="5">
        <f>SUM(D152)</f>
        <v>2689592</v>
      </c>
      <c r="E151" s="3"/>
      <c r="H151" s="80"/>
      <c r="I151" s="80"/>
      <c r="J151" s="84"/>
    </row>
    <row r="152" spans="1:10" s="9" customFormat="1" ht="15.75" customHeight="1">
      <c r="A152" s="12" t="s">
        <v>367</v>
      </c>
      <c r="B152" s="10" t="s">
        <v>274</v>
      </c>
      <c r="C152" s="20" t="s">
        <v>276</v>
      </c>
      <c r="D152" s="5">
        <f>SUM(D153,D154,D155,D158,D159,D160,D161)</f>
        <v>2689592</v>
      </c>
      <c r="E152" s="3"/>
      <c r="H152" s="80"/>
      <c r="I152" s="80"/>
      <c r="J152" s="84"/>
    </row>
    <row r="153" spans="1:10" s="9" customFormat="1" ht="65.25" customHeight="1">
      <c r="A153" s="32" t="s">
        <v>278</v>
      </c>
      <c r="B153" s="33" t="s">
        <v>274</v>
      </c>
      <c r="C153" s="108" t="s">
        <v>277</v>
      </c>
      <c r="D153" s="109">
        <v>49687</v>
      </c>
      <c r="E153" s="3"/>
      <c r="H153" s="80"/>
      <c r="I153" s="80"/>
      <c r="J153" s="84"/>
    </row>
    <row r="154" spans="1:10" s="9" customFormat="1" ht="62.25" customHeight="1">
      <c r="A154" s="110" t="s">
        <v>149</v>
      </c>
      <c r="B154" s="33" t="s">
        <v>274</v>
      </c>
      <c r="C154" s="111" t="s">
        <v>150</v>
      </c>
      <c r="D154" s="109">
        <v>51</v>
      </c>
      <c r="E154" s="3"/>
      <c r="H154" s="80"/>
      <c r="I154" s="80"/>
      <c r="J154" s="84"/>
    </row>
    <row r="155" spans="1:10" s="9" customFormat="1" ht="47.25" customHeight="1">
      <c r="A155" s="19" t="s">
        <v>285</v>
      </c>
      <c r="B155" s="10" t="s">
        <v>274</v>
      </c>
      <c r="C155" s="20" t="s">
        <v>286</v>
      </c>
      <c r="D155" s="5">
        <f>SUM(D156,D157)</f>
        <v>2630761</v>
      </c>
      <c r="E155" s="3"/>
      <c r="H155" s="80"/>
      <c r="I155" s="80"/>
      <c r="J155" s="84"/>
    </row>
    <row r="156" spans="1:10" s="9" customFormat="1" ht="111" customHeight="1">
      <c r="A156" s="32" t="s">
        <v>288</v>
      </c>
      <c r="B156" s="33" t="s">
        <v>274</v>
      </c>
      <c r="C156" s="108" t="s">
        <v>287</v>
      </c>
      <c r="D156" s="109">
        <v>2595321</v>
      </c>
      <c r="E156" s="3"/>
      <c r="H156" s="80"/>
      <c r="I156" s="80"/>
      <c r="J156" s="84"/>
    </row>
    <row r="157" spans="1:10" s="9" customFormat="1" ht="96" customHeight="1">
      <c r="A157" s="32" t="s">
        <v>313</v>
      </c>
      <c r="B157" s="33" t="s">
        <v>289</v>
      </c>
      <c r="C157" s="108" t="s">
        <v>397</v>
      </c>
      <c r="D157" s="109">
        <v>35440</v>
      </c>
      <c r="E157" s="3"/>
      <c r="H157" s="80"/>
      <c r="I157" s="80"/>
      <c r="J157" s="84"/>
    </row>
    <row r="158" spans="1:10" s="9" customFormat="1" ht="48.75" customHeight="1">
      <c r="A158" s="32" t="s">
        <v>314</v>
      </c>
      <c r="B158" s="33" t="s">
        <v>289</v>
      </c>
      <c r="C158" s="108" t="s">
        <v>398</v>
      </c>
      <c r="D158" s="109">
        <v>1883</v>
      </c>
      <c r="E158" s="3"/>
      <c r="H158" s="80"/>
      <c r="I158" s="80"/>
      <c r="J158" s="84"/>
    </row>
    <row r="159" spans="1:10" s="9" customFormat="1" ht="97.5" customHeight="1">
      <c r="A159" s="32" t="s">
        <v>316</v>
      </c>
      <c r="B159" s="33" t="s">
        <v>289</v>
      </c>
      <c r="C159" s="108" t="s">
        <v>315</v>
      </c>
      <c r="D159" s="109">
        <v>6482</v>
      </c>
      <c r="E159" s="3"/>
      <c r="H159" s="80"/>
      <c r="I159" s="80"/>
      <c r="J159" s="84"/>
    </row>
    <row r="160" spans="1:10" s="9" customFormat="1" ht="111.75" customHeight="1">
      <c r="A160" s="32" t="s">
        <v>318</v>
      </c>
      <c r="B160" s="33" t="s">
        <v>289</v>
      </c>
      <c r="C160" s="108" t="s">
        <v>317</v>
      </c>
      <c r="D160" s="109">
        <v>-1</v>
      </c>
      <c r="E160" s="3"/>
      <c r="H160" s="80"/>
      <c r="I160" s="80"/>
      <c r="J160" s="84"/>
    </row>
    <row r="161" spans="1:10" s="9" customFormat="1" ht="63" customHeight="1">
      <c r="A161" s="112" t="s">
        <v>151</v>
      </c>
      <c r="B161" s="33" t="s">
        <v>274</v>
      </c>
      <c r="C161" s="113" t="s">
        <v>152</v>
      </c>
      <c r="D161" s="109">
        <v>729</v>
      </c>
      <c r="E161" s="3"/>
      <c r="H161" s="80"/>
      <c r="I161" s="80"/>
      <c r="J161" s="84"/>
    </row>
    <row r="162" spans="1:10" s="9" customFormat="1" ht="15.75" customHeight="1">
      <c r="A162" s="26" t="s">
        <v>319</v>
      </c>
      <c r="B162" s="36">
        <v>182</v>
      </c>
      <c r="C162" s="114" t="s">
        <v>320</v>
      </c>
      <c r="D162" s="5">
        <f>SUM(D163,D174,D177)</f>
        <v>676788</v>
      </c>
      <c r="E162" s="3"/>
      <c r="H162" s="80"/>
      <c r="I162" s="80"/>
      <c r="J162" s="84"/>
    </row>
    <row r="163" spans="1:10" s="9" customFormat="1" ht="31.5" customHeight="1">
      <c r="A163" s="112" t="s">
        <v>93</v>
      </c>
      <c r="B163" s="33" t="s">
        <v>274</v>
      </c>
      <c r="C163" s="57" t="s">
        <v>321</v>
      </c>
      <c r="D163" s="5">
        <f>SUM(D164,D167,D170,D173)</f>
        <v>349046</v>
      </c>
      <c r="E163" s="3"/>
      <c r="H163" s="80"/>
      <c r="I163" s="80"/>
      <c r="J163" s="84"/>
    </row>
    <row r="164" spans="1:10" s="9" customFormat="1" ht="32.25" customHeight="1">
      <c r="A164" s="115" t="s">
        <v>322</v>
      </c>
      <c r="B164" s="33" t="s">
        <v>289</v>
      </c>
      <c r="C164" s="34" t="s">
        <v>53</v>
      </c>
      <c r="D164" s="5">
        <f>SUM(D165:D166)</f>
        <v>266789</v>
      </c>
      <c r="E164" s="3"/>
      <c r="H164" s="80"/>
      <c r="I164" s="80"/>
      <c r="J164" s="84"/>
    </row>
    <row r="165" spans="1:10" s="9" customFormat="1" ht="32.25" customHeight="1">
      <c r="A165" s="115" t="s">
        <v>322</v>
      </c>
      <c r="B165" s="33" t="s">
        <v>274</v>
      </c>
      <c r="C165" s="34" t="s">
        <v>54</v>
      </c>
      <c r="D165" s="109">
        <v>171173</v>
      </c>
      <c r="E165" s="3"/>
      <c r="H165" s="80"/>
      <c r="I165" s="80"/>
      <c r="J165" s="84"/>
    </row>
    <row r="166" spans="1:10" s="9" customFormat="1" ht="49.5" customHeight="1">
      <c r="A166" s="115" t="s">
        <v>52</v>
      </c>
      <c r="B166" s="33" t="s">
        <v>274</v>
      </c>
      <c r="C166" s="34" t="s">
        <v>55</v>
      </c>
      <c r="D166" s="109">
        <v>95616</v>
      </c>
      <c r="E166" s="3"/>
      <c r="H166" s="80"/>
      <c r="I166" s="80"/>
      <c r="J166" s="84"/>
    </row>
    <row r="167" spans="1:10" s="9" customFormat="1" ht="50.25" customHeight="1">
      <c r="A167" s="115" t="s">
        <v>324</v>
      </c>
      <c r="B167" s="33" t="s">
        <v>289</v>
      </c>
      <c r="C167" s="34" t="s">
        <v>57</v>
      </c>
      <c r="D167" s="5">
        <f>SUM(D168:D169)</f>
        <v>80571</v>
      </c>
      <c r="E167" s="3"/>
      <c r="H167" s="80"/>
      <c r="I167" s="80"/>
      <c r="J167" s="84"/>
    </row>
    <row r="168" spans="1:10" s="9" customFormat="1" ht="50.25" customHeight="1">
      <c r="A168" s="115" t="s">
        <v>324</v>
      </c>
      <c r="B168" s="33" t="s">
        <v>274</v>
      </c>
      <c r="C168" s="34" t="s">
        <v>58</v>
      </c>
      <c r="D168" s="109">
        <v>55663</v>
      </c>
      <c r="E168" s="3"/>
      <c r="H168" s="80"/>
      <c r="I168" s="80"/>
      <c r="J168" s="84"/>
    </row>
    <row r="169" spans="1:10" s="9" customFormat="1" ht="65.25" customHeight="1">
      <c r="A169" s="115" t="s">
        <v>56</v>
      </c>
      <c r="B169" s="33" t="s">
        <v>274</v>
      </c>
      <c r="C169" s="34" t="s">
        <v>59</v>
      </c>
      <c r="D169" s="109">
        <v>24908</v>
      </c>
      <c r="E169" s="3"/>
      <c r="H169" s="80"/>
      <c r="I169" s="80"/>
      <c r="J169" s="84"/>
    </row>
    <row r="170" spans="1:10" s="9" customFormat="1" ht="33" customHeight="1">
      <c r="A170" s="115" t="s">
        <v>60</v>
      </c>
      <c r="B170" s="33" t="s">
        <v>289</v>
      </c>
      <c r="C170" s="34" t="s">
        <v>62</v>
      </c>
      <c r="D170" s="5">
        <f>SUM(D171:D172)</f>
        <v>916</v>
      </c>
      <c r="E170" s="3"/>
      <c r="H170" s="80"/>
      <c r="I170" s="80"/>
      <c r="J170" s="84"/>
    </row>
    <row r="171" spans="1:10" s="9" customFormat="1" ht="32.25" customHeight="1">
      <c r="A171" s="115" t="s">
        <v>60</v>
      </c>
      <c r="B171" s="33" t="s">
        <v>274</v>
      </c>
      <c r="C171" s="34" t="s">
        <v>63</v>
      </c>
      <c r="D171" s="109">
        <v>747</v>
      </c>
      <c r="E171" s="3"/>
      <c r="H171" s="80"/>
      <c r="I171" s="80"/>
      <c r="J171" s="84"/>
    </row>
    <row r="172" spans="1:10" s="9" customFormat="1" ht="51.75" customHeight="1">
      <c r="A172" s="115" t="s">
        <v>61</v>
      </c>
      <c r="B172" s="33" t="s">
        <v>274</v>
      </c>
      <c r="C172" s="34" t="s">
        <v>64</v>
      </c>
      <c r="D172" s="109">
        <v>169</v>
      </c>
      <c r="E172" s="3"/>
      <c r="H172" s="80"/>
      <c r="I172" s="80"/>
      <c r="J172" s="84"/>
    </row>
    <row r="173" spans="1:10" s="9" customFormat="1" ht="32.25" customHeight="1">
      <c r="A173" s="115" t="s">
        <v>65</v>
      </c>
      <c r="B173" s="33" t="s">
        <v>274</v>
      </c>
      <c r="C173" s="34" t="s">
        <v>66</v>
      </c>
      <c r="D173" s="109">
        <v>770</v>
      </c>
      <c r="E173" s="3"/>
      <c r="H173" s="80"/>
      <c r="I173" s="80"/>
      <c r="J173" s="84"/>
    </row>
    <row r="174" spans="1:10" s="9" customFormat="1" ht="33" customHeight="1">
      <c r="A174" s="112" t="s">
        <v>67</v>
      </c>
      <c r="B174" s="33" t="s">
        <v>289</v>
      </c>
      <c r="C174" s="108" t="s">
        <v>69</v>
      </c>
      <c r="D174" s="5">
        <f>SUM(D175:D176)</f>
        <v>287149</v>
      </c>
      <c r="E174" s="3"/>
      <c r="H174" s="80"/>
      <c r="I174" s="80"/>
      <c r="J174" s="84"/>
    </row>
    <row r="175" spans="1:10" s="9" customFormat="1" ht="33" customHeight="1">
      <c r="A175" s="110" t="s">
        <v>326</v>
      </c>
      <c r="B175" s="33" t="s">
        <v>274</v>
      </c>
      <c r="C175" s="108" t="s">
        <v>70</v>
      </c>
      <c r="D175" s="109">
        <v>219747</v>
      </c>
      <c r="E175" s="3"/>
      <c r="H175" s="80"/>
      <c r="I175" s="80"/>
      <c r="J175" s="84"/>
    </row>
    <row r="176" spans="1:10" s="9" customFormat="1" ht="49.5" customHeight="1">
      <c r="A176" s="110" t="s">
        <v>68</v>
      </c>
      <c r="B176" s="33" t="s">
        <v>274</v>
      </c>
      <c r="C176" s="108" t="s">
        <v>71</v>
      </c>
      <c r="D176" s="109">
        <v>67402</v>
      </c>
      <c r="E176" s="3"/>
      <c r="H176" s="80"/>
      <c r="I176" s="80"/>
      <c r="J176" s="84"/>
    </row>
    <row r="177" spans="1:10" s="9" customFormat="1" ht="15.75" customHeight="1">
      <c r="A177" s="112" t="s">
        <v>325</v>
      </c>
      <c r="B177" s="33" t="s">
        <v>289</v>
      </c>
      <c r="C177" s="57" t="s">
        <v>73</v>
      </c>
      <c r="D177" s="5">
        <f>SUM(D178:D179)</f>
        <v>40593</v>
      </c>
      <c r="E177" s="3"/>
      <c r="H177" s="80"/>
      <c r="I177" s="80"/>
      <c r="J177" s="84"/>
    </row>
    <row r="178" spans="1:10" s="9" customFormat="1" ht="15.75" customHeight="1">
      <c r="A178" s="110" t="s">
        <v>325</v>
      </c>
      <c r="B178" s="33" t="s">
        <v>274</v>
      </c>
      <c r="C178" s="108" t="s">
        <v>74</v>
      </c>
      <c r="D178" s="109">
        <v>20137</v>
      </c>
      <c r="E178" s="3"/>
      <c r="H178" s="80"/>
      <c r="I178" s="80"/>
      <c r="J178" s="84"/>
    </row>
    <row r="179" spans="1:10" s="9" customFormat="1" ht="32.25" customHeight="1">
      <c r="A179" s="110" t="s">
        <v>72</v>
      </c>
      <c r="B179" s="33" t="s">
        <v>274</v>
      </c>
      <c r="C179" s="108" t="s">
        <v>75</v>
      </c>
      <c r="D179" s="109">
        <v>20456</v>
      </c>
      <c r="E179" s="3"/>
      <c r="H179" s="80"/>
      <c r="I179" s="80"/>
      <c r="J179" s="84"/>
    </row>
    <row r="180" spans="1:10" s="9" customFormat="1" ht="15.75" customHeight="1">
      <c r="A180" s="26" t="s">
        <v>390</v>
      </c>
      <c r="B180" s="36">
        <v>182</v>
      </c>
      <c r="C180" s="57" t="s">
        <v>327</v>
      </c>
      <c r="D180" s="5">
        <f>SUM(D181,D183,D186)</f>
        <v>575285</v>
      </c>
      <c r="E180" s="3"/>
      <c r="H180" s="80"/>
      <c r="I180" s="80"/>
      <c r="J180" s="84"/>
    </row>
    <row r="181" spans="1:10" s="9" customFormat="1" ht="15.75" customHeight="1">
      <c r="A181" s="19" t="s">
        <v>334</v>
      </c>
      <c r="B181" s="33" t="s">
        <v>289</v>
      </c>
      <c r="C181" s="108" t="s">
        <v>399</v>
      </c>
      <c r="D181" s="5">
        <f>SUM(D182)</f>
        <v>9497</v>
      </c>
      <c r="E181" s="3"/>
      <c r="H181" s="80"/>
      <c r="I181" s="80"/>
      <c r="J181" s="84"/>
    </row>
    <row r="182" spans="1:10" s="9" customFormat="1" ht="47.25" customHeight="1">
      <c r="A182" s="32" t="s">
        <v>368</v>
      </c>
      <c r="B182" s="33" t="s">
        <v>289</v>
      </c>
      <c r="C182" s="108" t="s">
        <v>400</v>
      </c>
      <c r="D182" s="109">
        <v>9497</v>
      </c>
      <c r="E182" s="3"/>
      <c r="H182" s="80"/>
      <c r="I182" s="80"/>
      <c r="J182" s="84"/>
    </row>
    <row r="183" spans="1:10" s="9" customFormat="1" ht="17.25" customHeight="1">
      <c r="A183" s="32" t="s">
        <v>369</v>
      </c>
      <c r="B183" s="33" t="s">
        <v>274</v>
      </c>
      <c r="C183" s="108" t="s">
        <v>328</v>
      </c>
      <c r="D183" s="5">
        <f>SUM(D184,D185)</f>
        <v>344746</v>
      </c>
      <c r="E183" s="3"/>
      <c r="H183" s="80"/>
      <c r="I183" s="80"/>
      <c r="J183" s="84"/>
    </row>
    <row r="184" spans="1:10" s="9" customFormat="1" ht="33.75" customHeight="1">
      <c r="A184" s="32" t="s">
        <v>331</v>
      </c>
      <c r="B184" s="33" t="s">
        <v>289</v>
      </c>
      <c r="C184" s="108" t="s">
        <v>401</v>
      </c>
      <c r="D184" s="109">
        <v>344746</v>
      </c>
      <c r="E184" s="3"/>
      <c r="H184" s="80"/>
      <c r="I184" s="80"/>
      <c r="J184" s="84"/>
    </row>
    <row r="185" spans="1:10" s="9" customFormat="1" ht="34.5" customHeight="1" hidden="1">
      <c r="A185" s="32" t="s">
        <v>335</v>
      </c>
      <c r="B185" s="33" t="s">
        <v>289</v>
      </c>
      <c r="C185" s="108" t="s">
        <v>329</v>
      </c>
      <c r="D185" s="5">
        <v>0</v>
      </c>
      <c r="E185" s="3"/>
      <c r="H185" s="80"/>
      <c r="I185" s="80"/>
      <c r="J185" s="84"/>
    </row>
    <row r="186" spans="1:10" s="9" customFormat="1" ht="15.75" customHeight="1">
      <c r="A186" s="32" t="s">
        <v>370</v>
      </c>
      <c r="B186" s="33" t="s">
        <v>274</v>
      </c>
      <c r="C186" s="108" t="s">
        <v>330</v>
      </c>
      <c r="D186" s="5">
        <f>SUM(D187,D189)</f>
        <v>221042</v>
      </c>
      <c r="E186" s="3"/>
      <c r="H186" s="80"/>
      <c r="I186" s="80"/>
      <c r="J186" s="84"/>
    </row>
    <row r="187" spans="1:10" s="9" customFormat="1" ht="48.75" customHeight="1">
      <c r="A187" s="32" t="s">
        <v>437</v>
      </c>
      <c r="B187" s="33" t="s">
        <v>274</v>
      </c>
      <c r="C187" s="108" t="s">
        <v>438</v>
      </c>
      <c r="D187" s="5">
        <f>SUM(D188)</f>
        <v>5563</v>
      </c>
      <c r="E187" s="3"/>
      <c r="H187" s="80"/>
      <c r="I187" s="80"/>
      <c r="J187" s="84"/>
    </row>
    <row r="188" spans="1:10" s="9" customFormat="1" ht="81.75" customHeight="1">
      <c r="A188" s="32" t="s">
        <v>332</v>
      </c>
      <c r="B188" s="33" t="s">
        <v>289</v>
      </c>
      <c r="C188" s="108" t="s">
        <v>402</v>
      </c>
      <c r="D188" s="109">
        <v>5563</v>
      </c>
      <c r="E188" s="3"/>
      <c r="H188" s="80"/>
      <c r="I188" s="80"/>
      <c r="J188" s="84"/>
    </row>
    <row r="189" spans="1:10" s="9" customFormat="1" ht="49.5" customHeight="1">
      <c r="A189" s="32" t="s">
        <v>439</v>
      </c>
      <c r="B189" s="33" t="s">
        <v>289</v>
      </c>
      <c r="C189" s="108" t="s">
        <v>403</v>
      </c>
      <c r="D189" s="5">
        <f>SUM(D190)</f>
        <v>215479</v>
      </c>
      <c r="E189" s="3"/>
      <c r="H189" s="80"/>
      <c r="I189" s="80"/>
      <c r="J189" s="84"/>
    </row>
    <row r="190" spans="1:10" s="9" customFormat="1" ht="79.5" customHeight="1">
      <c r="A190" s="32" t="s">
        <v>333</v>
      </c>
      <c r="B190" s="33" t="s">
        <v>289</v>
      </c>
      <c r="C190" s="108" t="s">
        <v>404</v>
      </c>
      <c r="D190" s="109">
        <v>215479</v>
      </c>
      <c r="E190" s="3"/>
      <c r="H190" s="80"/>
      <c r="I190" s="80"/>
      <c r="J190" s="84"/>
    </row>
    <row r="191" spans="1:10" s="9" customFormat="1" ht="15.75" customHeight="1">
      <c r="A191" s="26" t="s">
        <v>336</v>
      </c>
      <c r="B191" s="97" t="s">
        <v>274</v>
      </c>
      <c r="C191" s="57" t="s">
        <v>228</v>
      </c>
      <c r="D191" s="5">
        <f>SUM(D192)</f>
        <v>41318</v>
      </c>
      <c r="E191" s="3"/>
      <c r="H191" s="80"/>
      <c r="I191" s="80"/>
      <c r="J191" s="84"/>
    </row>
    <row r="192" spans="1:10" s="9" customFormat="1" ht="32.25" customHeight="1">
      <c r="A192" s="12" t="s">
        <v>440</v>
      </c>
      <c r="B192" s="10" t="s">
        <v>274</v>
      </c>
      <c r="C192" s="20" t="s">
        <v>441</v>
      </c>
      <c r="D192" s="5">
        <f>SUM(D193)</f>
        <v>41318</v>
      </c>
      <c r="E192" s="3"/>
      <c r="H192" s="80"/>
      <c r="I192" s="80"/>
      <c r="J192" s="84"/>
    </row>
    <row r="193" spans="1:10" s="9" customFormat="1" ht="48" customHeight="1">
      <c r="A193" s="12" t="s">
        <v>428</v>
      </c>
      <c r="B193" s="10" t="s">
        <v>274</v>
      </c>
      <c r="C193" s="20" t="s">
        <v>229</v>
      </c>
      <c r="D193" s="109">
        <v>41318</v>
      </c>
      <c r="E193" s="3"/>
      <c r="H193" s="80"/>
      <c r="I193" s="80"/>
      <c r="J193" s="84"/>
    </row>
    <row r="194" spans="1:5" ht="31.5" customHeight="1">
      <c r="A194" s="26" t="s">
        <v>337</v>
      </c>
      <c r="B194" s="36">
        <v>182</v>
      </c>
      <c r="C194" s="57" t="s">
        <v>338</v>
      </c>
      <c r="D194" s="116">
        <f>SUM(D195,D197,D202,D205)</f>
        <v>-2323</v>
      </c>
      <c r="E194" s="3"/>
    </row>
    <row r="195" spans="1:5" ht="33" customHeight="1">
      <c r="A195" s="12" t="s">
        <v>374</v>
      </c>
      <c r="B195" s="36">
        <v>182</v>
      </c>
      <c r="C195" s="31" t="s">
        <v>339</v>
      </c>
      <c r="D195" s="4">
        <f>SUM(D196)</f>
        <v>-2351</v>
      </c>
      <c r="E195" s="3"/>
    </row>
    <row r="196" spans="1:5" ht="49.5" customHeight="1">
      <c r="A196" s="32" t="s">
        <v>342</v>
      </c>
      <c r="B196" s="33" t="s">
        <v>289</v>
      </c>
      <c r="C196" s="108" t="s">
        <v>343</v>
      </c>
      <c r="D196" s="109">
        <v>-2351</v>
      </c>
      <c r="E196" s="3"/>
    </row>
    <row r="197" spans="1:5" ht="17.25" customHeight="1">
      <c r="A197" s="110" t="s">
        <v>76</v>
      </c>
      <c r="B197" s="33" t="s">
        <v>289</v>
      </c>
      <c r="C197" s="108" t="s">
        <v>79</v>
      </c>
      <c r="D197" s="109">
        <f>SUM(D198,D200)</f>
        <v>0</v>
      </c>
      <c r="E197" s="3"/>
    </row>
    <row r="198" spans="1:5" ht="17.25" customHeight="1">
      <c r="A198" s="110" t="s">
        <v>77</v>
      </c>
      <c r="B198" s="33" t="s">
        <v>289</v>
      </c>
      <c r="C198" s="108" t="s">
        <v>80</v>
      </c>
      <c r="D198" s="4">
        <f>SUM(D199)</f>
        <v>-2</v>
      </c>
      <c r="E198" s="3"/>
    </row>
    <row r="199" spans="1:5" ht="32.25" customHeight="1">
      <c r="A199" s="110" t="s">
        <v>78</v>
      </c>
      <c r="B199" s="33" t="s">
        <v>289</v>
      </c>
      <c r="C199" s="108" t="s">
        <v>81</v>
      </c>
      <c r="D199" s="109">
        <v>-2</v>
      </c>
      <c r="E199" s="3"/>
    </row>
    <row r="200" spans="1:5" ht="33" customHeight="1">
      <c r="A200" s="112" t="s">
        <v>260</v>
      </c>
      <c r="B200" s="33" t="s">
        <v>289</v>
      </c>
      <c r="C200" s="28" t="s">
        <v>82</v>
      </c>
      <c r="D200" s="4">
        <f>SUM(D201)</f>
        <v>2</v>
      </c>
      <c r="E200" s="3"/>
    </row>
    <row r="201" spans="1:5" ht="49.5" customHeight="1">
      <c r="A201" s="112" t="s">
        <v>261</v>
      </c>
      <c r="B201" s="33" t="s">
        <v>289</v>
      </c>
      <c r="C201" s="28" t="s">
        <v>83</v>
      </c>
      <c r="D201" s="4">
        <v>2</v>
      </c>
      <c r="E201" s="3"/>
    </row>
    <row r="202" spans="1:5" ht="15.75" customHeight="1">
      <c r="A202" s="32" t="s">
        <v>390</v>
      </c>
      <c r="B202" s="33" t="s">
        <v>274</v>
      </c>
      <c r="C202" s="108" t="s">
        <v>345</v>
      </c>
      <c r="D202" s="4">
        <f>SUM(D203)</f>
        <v>41</v>
      </c>
      <c r="E202" s="3"/>
    </row>
    <row r="203" spans="1:5" ht="31.5" customHeight="1">
      <c r="A203" s="12" t="s">
        <v>387</v>
      </c>
      <c r="B203" s="36">
        <v>182</v>
      </c>
      <c r="C203" s="31" t="s">
        <v>340</v>
      </c>
      <c r="D203" s="5">
        <f>SUM(D204)</f>
        <v>41</v>
      </c>
      <c r="E203" s="3"/>
    </row>
    <row r="204" spans="1:5" ht="33" customHeight="1">
      <c r="A204" s="32" t="s">
        <v>262</v>
      </c>
      <c r="B204" s="33" t="s">
        <v>289</v>
      </c>
      <c r="C204" s="108" t="s">
        <v>344</v>
      </c>
      <c r="D204" s="109">
        <v>41</v>
      </c>
      <c r="E204" s="3"/>
    </row>
    <row r="205" spans="1:5" ht="33.75" customHeight="1">
      <c r="A205" s="12" t="s">
        <v>375</v>
      </c>
      <c r="B205" s="36">
        <v>182</v>
      </c>
      <c r="C205" s="13" t="s">
        <v>341</v>
      </c>
      <c r="D205" s="116">
        <f>SUM(D206,D208,D210,D212)</f>
        <v>-13</v>
      </c>
      <c r="E205" s="3"/>
    </row>
    <row r="206" spans="1:5" ht="15.75" customHeight="1">
      <c r="A206" s="32" t="s">
        <v>348</v>
      </c>
      <c r="B206" s="33" t="s">
        <v>289</v>
      </c>
      <c r="C206" s="108" t="s">
        <v>349</v>
      </c>
      <c r="D206" s="7">
        <f>SUM(D207)</f>
        <v>4</v>
      </c>
      <c r="E206" s="3"/>
    </row>
    <row r="207" spans="1:5" ht="33" customHeight="1">
      <c r="A207" s="32" t="s">
        <v>346</v>
      </c>
      <c r="B207" s="33" t="s">
        <v>289</v>
      </c>
      <c r="C207" s="108" t="s">
        <v>347</v>
      </c>
      <c r="D207" s="109">
        <v>4</v>
      </c>
      <c r="E207" s="3"/>
    </row>
    <row r="208" spans="1:5" ht="48" customHeight="1">
      <c r="A208" s="12" t="s">
        <v>351</v>
      </c>
      <c r="B208" s="10" t="s">
        <v>274</v>
      </c>
      <c r="C208" s="20" t="s">
        <v>352</v>
      </c>
      <c r="D208" s="116">
        <f>SUM(D209)</f>
        <v>-7</v>
      </c>
      <c r="E208" s="3"/>
    </row>
    <row r="209" spans="1:5" ht="63.75" customHeight="1">
      <c r="A209" s="32" t="s">
        <v>98</v>
      </c>
      <c r="B209" s="33" t="s">
        <v>289</v>
      </c>
      <c r="C209" s="108" t="s">
        <v>353</v>
      </c>
      <c r="D209" s="109">
        <v>-7</v>
      </c>
      <c r="E209" s="3"/>
    </row>
    <row r="210" spans="1:5" ht="16.5" customHeight="1">
      <c r="A210" s="112" t="s">
        <v>84</v>
      </c>
      <c r="B210" s="33" t="s">
        <v>274</v>
      </c>
      <c r="C210" s="113" t="s">
        <v>86</v>
      </c>
      <c r="D210" s="7">
        <f>SUM(D211)</f>
        <v>-5</v>
      </c>
      <c r="E210" s="3"/>
    </row>
    <row r="211" spans="1:5" ht="32.25" customHeight="1">
      <c r="A211" s="112" t="s">
        <v>85</v>
      </c>
      <c r="B211" s="33" t="s">
        <v>274</v>
      </c>
      <c r="C211" s="113" t="s">
        <v>87</v>
      </c>
      <c r="D211" s="7">
        <v>-5</v>
      </c>
      <c r="E211" s="3"/>
    </row>
    <row r="212" spans="1:5" ht="16.5" customHeight="1">
      <c r="A212" s="12" t="s">
        <v>354</v>
      </c>
      <c r="B212" s="99" t="s">
        <v>274</v>
      </c>
      <c r="C212" s="106" t="s">
        <v>355</v>
      </c>
      <c r="D212" s="7">
        <f>SUM(D213)</f>
        <v>-5</v>
      </c>
      <c r="E212" s="3"/>
    </row>
    <row r="213" spans="1:5" ht="30.75" customHeight="1">
      <c r="A213" s="32" t="s">
        <v>356</v>
      </c>
      <c r="B213" s="33" t="s">
        <v>289</v>
      </c>
      <c r="C213" s="34" t="s">
        <v>357</v>
      </c>
      <c r="D213" s="7">
        <v>-5</v>
      </c>
      <c r="E213" s="3"/>
    </row>
    <row r="214" spans="1:5" ht="15.75" customHeight="1">
      <c r="A214" s="26" t="s">
        <v>225</v>
      </c>
      <c r="B214" s="56" t="s">
        <v>274</v>
      </c>
      <c r="C214" s="57" t="s">
        <v>391</v>
      </c>
      <c r="D214" s="7">
        <f>SUM(D215,D218,D219)</f>
        <v>3272</v>
      </c>
      <c r="E214" s="3"/>
    </row>
    <row r="215" spans="1:5" ht="32.25" customHeight="1">
      <c r="A215" s="19" t="s">
        <v>381</v>
      </c>
      <c r="B215" s="10" t="s">
        <v>274</v>
      </c>
      <c r="C215" s="20" t="s">
        <v>358</v>
      </c>
      <c r="D215" s="7">
        <f>SUM(D216:D217)</f>
        <v>2688</v>
      </c>
      <c r="E215" s="3"/>
    </row>
    <row r="216" spans="1:5" ht="81" customHeight="1">
      <c r="A216" s="32" t="s">
        <v>359</v>
      </c>
      <c r="B216" s="33" t="s">
        <v>289</v>
      </c>
      <c r="C216" s="108" t="s">
        <v>405</v>
      </c>
      <c r="D216" s="109">
        <v>2590</v>
      </c>
      <c r="E216" s="3"/>
    </row>
    <row r="217" spans="1:5" ht="64.5" customHeight="1">
      <c r="A217" s="32" t="s">
        <v>360</v>
      </c>
      <c r="B217" s="33" t="s">
        <v>289</v>
      </c>
      <c r="C217" s="108" t="s">
        <v>406</v>
      </c>
      <c r="D217" s="109">
        <v>98</v>
      </c>
      <c r="E217" s="3"/>
    </row>
    <row r="218" spans="1:5" ht="63" customHeight="1">
      <c r="A218" s="19" t="s">
        <v>423</v>
      </c>
      <c r="B218" s="10" t="s">
        <v>274</v>
      </c>
      <c r="C218" s="20" t="s">
        <v>361</v>
      </c>
      <c r="D218" s="109">
        <v>465</v>
      </c>
      <c r="E218" s="3"/>
    </row>
    <row r="219" spans="1:5" ht="30.75" customHeight="1">
      <c r="A219" s="19" t="s">
        <v>385</v>
      </c>
      <c r="B219" s="10" t="s">
        <v>274</v>
      </c>
      <c r="C219" s="20" t="s">
        <v>204</v>
      </c>
      <c r="D219" s="7">
        <f>SUM(D220)</f>
        <v>119</v>
      </c>
      <c r="E219" s="3"/>
    </row>
    <row r="220" spans="1:5" ht="48.75" customHeight="1">
      <c r="A220" s="19" t="s">
        <v>427</v>
      </c>
      <c r="B220" s="10" t="s">
        <v>274</v>
      </c>
      <c r="C220" s="20" t="s">
        <v>205</v>
      </c>
      <c r="D220" s="7">
        <v>119</v>
      </c>
      <c r="E220" s="3"/>
    </row>
    <row r="221" spans="1:5" ht="12" customHeight="1">
      <c r="A221" s="19"/>
      <c r="B221" s="10"/>
      <c r="C221" s="20"/>
      <c r="D221" s="7"/>
      <c r="E221" s="3"/>
    </row>
    <row r="222" spans="1:5" ht="14.25" customHeight="1">
      <c r="A222" s="54" t="s">
        <v>486</v>
      </c>
      <c r="B222" s="61" t="s">
        <v>362</v>
      </c>
      <c r="C222" s="62"/>
      <c r="D222" s="8">
        <f>SUM(D223)</f>
        <v>107134</v>
      </c>
      <c r="E222" s="3"/>
    </row>
    <row r="223" spans="1:5" ht="16.5" customHeight="1">
      <c r="A223" s="11" t="s">
        <v>388</v>
      </c>
      <c r="B223" s="35" t="s">
        <v>362</v>
      </c>
      <c r="C223" s="18" t="s">
        <v>206</v>
      </c>
      <c r="D223" s="8">
        <f>SUM(D224,D227)</f>
        <v>107134</v>
      </c>
      <c r="E223" s="3"/>
    </row>
    <row r="224" spans="1:5" ht="15.75" customHeight="1">
      <c r="A224" s="26" t="s">
        <v>336</v>
      </c>
      <c r="B224" s="56" t="s">
        <v>362</v>
      </c>
      <c r="C224" s="57" t="s">
        <v>228</v>
      </c>
      <c r="D224" s="7">
        <f>SUM(D225)</f>
        <v>60926</v>
      </c>
      <c r="E224" s="3"/>
    </row>
    <row r="225" spans="1:5" ht="30.75" customHeight="1">
      <c r="A225" s="12" t="s">
        <v>307</v>
      </c>
      <c r="B225" s="10" t="s">
        <v>362</v>
      </c>
      <c r="C225" s="20" t="s">
        <v>431</v>
      </c>
      <c r="D225" s="7">
        <f>SUM(D226)</f>
        <v>60926</v>
      </c>
      <c r="E225" s="3"/>
    </row>
    <row r="226" spans="1:5" ht="96" customHeight="1">
      <c r="A226" s="12" t="s">
        <v>372</v>
      </c>
      <c r="B226" s="56" t="s">
        <v>362</v>
      </c>
      <c r="C226" s="20" t="s">
        <v>230</v>
      </c>
      <c r="D226" s="7">
        <v>60926</v>
      </c>
      <c r="E226" s="3"/>
    </row>
    <row r="227" spans="1:5" ht="15.75" customHeight="1">
      <c r="A227" s="26" t="s">
        <v>225</v>
      </c>
      <c r="B227" s="56" t="s">
        <v>362</v>
      </c>
      <c r="C227" s="57" t="s">
        <v>391</v>
      </c>
      <c r="D227" s="7">
        <f>SUM(D228:D230,D232:D233)</f>
        <v>46208</v>
      </c>
      <c r="E227" s="3"/>
    </row>
    <row r="228" spans="1:5" ht="66" customHeight="1" hidden="1">
      <c r="A228" s="19" t="s">
        <v>423</v>
      </c>
      <c r="B228" s="10" t="s">
        <v>362</v>
      </c>
      <c r="C228" s="20" t="s">
        <v>361</v>
      </c>
      <c r="D228" s="7">
        <v>0</v>
      </c>
      <c r="E228" s="3"/>
    </row>
    <row r="229" spans="1:5" ht="66" customHeight="1" hidden="1">
      <c r="A229" s="117" t="s">
        <v>382</v>
      </c>
      <c r="B229" s="10" t="s">
        <v>362</v>
      </c>
      <c r="C229" s="118" t="s">
        <v>235</v>
      </c>
      <c r="D229" s="7">
        <v>0</v>
      </c>
      <c r="E229" s="3"/>
    </row>
    <row r="230" spans="1:5" ht="49.5" customHeight="1">
      <c r="A230" s="23" t="s">
        <v>424</v>
      </c>
      <c r="B230" s="10" t="s">
        <v>362</v>
      </c>
      <c r="C230" s="20" t="s">
        <v>363</v>
      </c>
      <c r="D230" s="7">
        <f>SUM(D231)</f>
        <v>8</v>
      </c>
      <c r="E230" s="3"/>
    </row>
    <row r="231" spans="1:5" ht="48" customHeight="1">
      <c r="A231" s="32" t="s">
        <v>364</v>
      </c>
      <c r="B231" s="33" t="s">
        <v>365</v>
      </c>
      <c r="C231" s="34" t="s">
        <v>366</v>
      </c>
      <c r="D231" s="7">
        <v>8</v>
      </c>
      <c r="E231" s="3"/>
    </row>
    <row r="232" spans="1:5" ht="33" customHeight="1">
      <c r="A232" s="19" t="s">
        <v>384</v>
      </c>
      <c r="B232" s="10" t="s">
        <v>362</v>
      </c>
      <c r="C232" s="20" t="s">
        <v>232</v>
      </c>
      <c r="D232" s="7">
        <v>41564</v>
      </c>
      <c r="E232" s="3"/>
    </row>
    <row r="233" spans="1:5" ht="30.75" customHeight="1">
      <c r="A233" s="19" t="s">
        <v>385</v>
      </c>
      <c r="B233" s="10" t="s">
        <v>362</v>
      </c>
      <c r="C233" s="20" t="s">
        <v>204</v>
      </c>
      <c r="D233" s="7">
        <f>SUM(D234)</f>
        <v>4636</v>
      </c>
      <c r="E233" s="3"/>
    </row>
    <row r="234" spans="1:5" ht="47.25" customHeight="1">
      <c r="A234" s="19" t="s">
        <v>427</v>
      </c>
      <c r="B234" s="10" t="s">
        <v>362</v>
      </c>
      <c r="C234" s="20" t="s">
        <v>205</v>
      </c>
      <c r="D234" s="7">
        <v>4636</v>
      </c>
      <c r="E234" s="3"/>
    </row>
    <row r="235" spans="1:5" ht="12" customHeight="1">
      <c r="A235" s="19"/>
      <c r="B235" s="10"/>
      <c r="C235" s="20"/>
      <c r="D235" s="7"/>
      <c r="E235" s="3"/>
    </row>
    <row r="236" spans="1:5" ht="52.5" customHeight="1">
      <c r="A236" s="54" t="s">
        <v>190</v>
      </c>
      <c r="B236" s="24" t="s">
        <v>362</v>
      </c>
      <c r="C236" s="18"/>
      <c r="D236" s="119">
        <f>SUM(D237)</f>
        <v>832</v>
      </c>
      <c r="E236" s="3"/>
    </row>
    <row r="237" spans="1:5" ht="16.5" customHeight="1">
      <c r="A237" s="63" t="s">
        <v>388</v>
      </c>
      <c r="B237" s="17" t="s">
        <v>362</v>
      </c>
      <c r="C237" s="18" t="s">
        <v>206</v>
      </c>
      <c r="D237" s="119">
        <f>SUM(D238)</f>
        <v>832</v>
      </c>
      <c r="E237" s="3"/>
    </row>
    <row r="238" spans="1:5" ht="15.75" customHeight="1">
      <c r="A238" s="26" t="s">
        <v>225</v>
      </c>
      <c r="B238" s="56" t="s">
        <v>362</v>
      </c>
      <c r="C238" s="57" t="s">
        <v>391</v>
      </c>
      <c r="D238" s="7">
        <f>SUM(D239)</f>
        <v>832</v>
      </c>
      <c r="E238" s="3"/>
    </row>
    <row r="239" spans="1:5" ht="30.75" customHeight="1">
      <c r="A239" s="19" t="s">
        <v>385</v>
      </c>
      <c r="B239" s="10" t="s">
        <v>362</v>
      </c>
      <c r="C239" s="20" t="s">
        <v>204</v>
      </c>
      <c r="D239" s="7">
        <f>SUM(D240)</f>
        <v>832</v>
      </c>
      <c r="E239" s="3"/>
    </row>
    <row r="240" spans="1:5" ht="46.5" customHeight="1">
      <c r="A240" s="19" t="s">
        <v>427</v>
      </c>
      <c r="B240" s="10" t="s">
        <v>362</v>
      </c>
      <c r="C240" s="20" t="s">
        <v>205</v>
      </c>
      <c r="D240" s="7">
        <v>832</v>
      </c>
      <c r="E240" s="3"/>
    </row>
    <row r="241" spans="1:5" ht="12" customHeight="1">
      <c r="A241" s="19"/>
      <c r="B241" s="10"/>
      <c r="C241" s="20"/>
      <c r="D241" s="7"/>
      <c r="E241" s="3"/>
    </row>
    <row r="242" spans="1:5" ht="27.75" customHeight="1">
      <c r="A242" s="54" t="s">
        <v>104</v>
      </c>
      <c r="B242" s="24" t="s">
        <v>290</v>
      </c>
      <c r="C242" s="18"/>
      <c r="D242" s="119">
        <f>SUM(D243)</f>
        <v>9022</v>
      </c>
      <c r="E242" s="3"/>
    </row>
    <row r="243" spans="1:5" ht="16.5" customHeight="1">
      <c r="A243" s="63" t="s">
        <v>388</v>
      </c>
      <c r="B243" s="17" t="s">
        <v>290</v>
      </c>
      <c r="C243" s="60" t="s">
        <v>206</v>
      </c>
      <c r="D243" s="119">
        <f>SUM(D244)</f>
        <v>9022</v>
      </c>
      <c r="E243" s="3"/>
    </row>
    <row r="244" spans="1:5" ht="15.75" customHeight="1">
      <c r="A244" s="26" t="s">
        <v>225</v>
      </c>
      <c r="B244" s="56" t="s">
        <v>290</v>
      </c>
      <c r="C244" s="57" t="s">
        <v>391</v>
      </c>
      <c r="D244" s="7">
        <f>SUM(D245)</f>
        <v>9022</v>
      </c>
      <c r="E244" s="3"/>
    </row>
    <row r="245" spans="1:5" ht="30.75" customHeight="1">
      <c r="A245" s="19" t="s">
        <v>385</v>
      </c>
      <c r="B245" s="10" t="s">
        <v>290</v>
      </c>
      <c r="C245" s="20" t="s">
        <v>204</v>
      </c>
      <c r="D245" s="7">
        <f>SUM(D246)</f>
        <v>9022</v>
      </c>
      <c r="E245" s="3"/>
    </row>
    <row r="246" spans="1:5" ht="48.75" customHeight="1">
      <c r="A246" s="19" t="s">
        <v>427</v>
      </c>
      <c r="B246" s="10" t="s">
        <v>290</v>
      </c>
      <c r="C246" s="20" t="s">
        <v>205</v>
      </c>
      <c r="D246" s="7">
        <v>9022</v>
      </c>
      <c r="E246" s="3"/>
    </row>
    <row r="247" spans="1:5" ht="12" customHeight="1">
      <c r="A247" s="19"/>
      <c r="B247" s="10"/>
      <c r="C247" s="20"/>
      <c r="D247" s="7"/>
      <c r="E247" s="3"/>
    </row>
    <row r="248" spans="1:5" ht="15.75" customHeight="1" hidden="1">
      <c r="A248" s="11" t="s">
        <v>442</v>
      </c>
      <c r="B248" s="24" t="s">
        <v>443</v>
      </c>
      <c r="C248" s="18"/>
      <c r="D248" s="8">
        <f>SUM(D249)</f>
        <v>0</v>
      </c>
      <c r="E248" s="3"/>
    </row>
    <row r="249" spans="1:5" ht="16.5" customHeight="1" hidden="1">
      <c r="A249" s="63" t="s">
        <v>388</v>
      </c>
      <c r="B249" s="17" t="s">
        <v>443</v>
      </c>
      <c r="C249" s="60" t="s">
        <v>206</v>
      </c>
      <c r="D249" s="8">
        <f>SUM(D250)</f>
        <v>0</v>
      </c>
      <c r="E249" s="3"/>
    </row>
    <row r="250" spans="1:5" ht="15.75" customHeight="1" hidden="1">
      <c r="A250" s="26" t="s">
        <v>225</v>
      </c>
      <c r="B250" s="56" t="s">
        <v>443</v>
      </c>
      <c r="C250" s="57" t="s">
        <v>197</v>
      </c>
      <c r="D250" s="7">
        <f>SUM(D251)</f>
        <v>0</v>
      </c>
      <c r="E250" s="3"/>
    </row>
    <row r="251" spans="1:5" ht="30.75" customHeight="1" hidden="1">
      <c r="A251" s="19" t="s">
        <v>385</v>
      </c>
      <c r="B251" s="10" t="s">
        <v>443</v>
      </c>
      <c r="C251" s="20" t="s">
        <v>204</v>
      </c>
      <c r="D251" s="7">
        <f>SUM(D252)</f>
        <v>0</v>
      </c>
      <c r="E251" s="3"/>
    </row>
    <row r="252" spans="1:5" ht="48.75" customHeight="1" hidden="1">
      <c r="A252" s="19" t="s">
        <v>427</v>
      </c>
      <c r="B252" s="10" t="s">
        <v>443</v>
      </c>
      <c r="C252" s="20" t="s">
        <v>205</v>
      </c>
      <c r="D252" s="7">
        <v>0</v>
      </c>
      <c r="E252" s="3"/>
    </row>
    <row r="253" spans="1:5" ht="12" customHeight="1" hidden="1">
      <c r="A253" s="19"/>
      <c r="B253" s="10"/>
      <c r="C253" s="20"/>
      <c r="D253" s="7"/>
      <c r="E253" s="3"/>
    </row>
    <row r="254" spans="1:5" ht="40.5" customHeight="1">
      <c r="A254" s="54" t="s">
        <v>183</v>
      </c>
      <c r="B254" s="24" t="s">
        <v>291</v>
      </c>
      <c r="C254" s="18"/>
      <c r="D254" s="119">
        <f>SUM(D255)</f>
        <v>55</v>
      </c>
      <c r="E254" s="3"/>
    </row>
    <row r="255" spans="1:5" ht="16.5" customHeight="1">
      <c r="A255" s="120" t="s">
        <v>388</v>
      </c>
      <c r="B255" s="35" t="s">
        <v>291</v>
      </c>
      <c r="C255" s="18" t="s">
        <v>206</v>
      </c>
      <c r="D255" s="119">
        <f>SUM(D256)</f>
        <v>55</v>
      </c>
      <c r="E255" s="3"/>
    </row>
    <row r="256" spans="1:5" ht="15.75" customHeight="1">
      <c r="A256" s="26" t="s">
        <v>225</v>
      </c>
      <c r="B256" s="56" t="s">
        <v>291</v>
      </c>
      <c r="C256" s="57" t="s">
        <v>391</v>
      </c>
      <c r="D256" s="7">
        <f>SUM(D257)</f>
        <v>55</v>
      </c>
      <c r="E256" s="3"/>
    </row>
    <row r="257" spans="1:5" ht="30.75" customHeight="1">
      <c r="A257" s="19" t="s">
        <v>385</v>
      </c>
      <c r="B257" s="10" t="s">
        <v>291</v>
      </c>
      <c r="C257" s="20" t="s">
        <v>204</v>
      </c>
      <c r="D257" s="7">
        <f>SUM(D258)</f>
        <v>55</v>
      </c>
      <c r="E257" s="3"/>
    </row>
    <row r="258" spans="1:5" ht="50.25" customHeight="1">
      <c r="A258" s="19" t="s">
        <v>427</v>
      </c>
      <c r="B258" s="10" t="s">
        <v>291</v>
      </c>
      <c r="C258" s="20" t="s">
        <v>205</v>
      </c>
      <c r="D258" s="7">
        <v>55</v>
      </c>
      <c r="E258" s="3"/>
    </row>
    <row r="259" spans="1:5" ht="12" customHeight="1">
      <c r="A259" s="19"/>
      <c r="B259" s="10"/>
      <c r="C259" s="20"/>
      <c r="D259" s="7"/>
      <c r="E259" s="3"/>
    </row>
    <row r="260" spans="1:5" ht="27" customHeight="1">
      <c r="A260" s="11" t="s">
        <v>475</v>
      </c>
      <c r="B260" s="24" t="s">
        <v>476</v>
      </c>
      <c r="C260" s="18"/>
      <c r="D260" s="8">
        <f>SUM(D261)</f>
        <v>10</v>
      </c>
      <c r="E260" s="3"/>
    </row>
    <row r="261" spans="1:5" ht="15.75" customHeight="1">
      <c r="A261" s="120" t="s">
        <v>388</v>
      </c>
      <c r="B261" s="35" t="s">
        <v>476</v>
      </c>
      <c r="C261" s="18" t="s">
        <v>206</v>
      </c>
      <c r="D261" s="7">
        <f>SUM(D262)</f>
        <v>10</v>
      </c>
      <c r="E261" s="3"/>
    </row>
    <row r="262" spans="1:5" ht="16.5" customHeight="1">
      <c r="A262" s="26" t="s">
        <v>225</v>
      </c>
      <c r="B262" s="56" t="s">
        <v>476</v>
      </c>
      <c r="C262" s="57" t="s">
        <v>391</v>
      </c>
      <c r="D262" s="7">
        <f>SUM(D263)</f>
        <v>10</v>
      </c>
      <c r="E262" s="3"/>
    </row>
    <row r="263" spans="1:5" ht="63.75" customHeight="1">
      <c r="A263" s="19" t="s">
        <v>383</v>
      </c>
      <c r="B263" s="10" t="s">
        <v>476</v>
      </c>
      <c r="C263" s="20" t="s">
        <v>236</v>
      </c>
      <c r="D263" s="7">
        <v>10</v>
      </c>
      <c r="E263" s="3"/>
    </row>
    <row r="264" spans="1:5" ht="12" customHeight="1">
      <c r="A264" s="19"/>
      <c r="B264" s="10"/>
      <c r="C264" s="20"/>
      <c r="D264" s="7"/>
      <c r="E264" s="3"/>
    </row>
    <row r="265" spans="1:5" ht="54.75" customHeight="1">
      <c r="A265" s="11" t="s">
        <v>160</v>
      </c>
      <c r="B265" s="24" t="s">
        <v>292</v>
      </c>
      <c r="C265" s="18"/>
      <c r="D265" s="8">
        <f>SUM(D266)</f>
        <v>441</v>
      </c>
      <c r="E265" s="3"/>
    </row>
    <row r="266" spans="1:5" ht="16.5" customHeight="1">
      <c r="A266" s="120" t="s">
        <v>388</v>
      </c>
      <c r="B266" s="35" t="s">
        <v>292</v>
      </c>
      <c r="C266" s="18" t="s">
        <v>206</v>
      </c>
      <c r="D266" s="8">
        <f>SUM(D267)</f>
        <v>441</v>
      </c>
      <c r="E266" s="3"/>
    </row>
    <row r="267" spans="1:5" ht="15.75" customHeight="1">
      <c r="A267" s="26" t="s">
        <v>225</v>
      </c>
      <c r="B267" s="56" t="s">
        <v>292</v>
      </c>
      <c r="C267" s="57" t="s">
        <v>391</v>
      </c>
      <c r="D267" s="7">
        <f>SUM(D268,D270)</f>
        <v>441</v>
      </c>
      <c r="E267" s="3"/>
    </row>
    <row r="268" spans="1:5" ht="96" customHeight="1">
      <c r="A268" s="19" t="s">
        <v>425</v>
      </c>
      <c r="B268" s="10" t="s">
        <v>292</v>
      </c>
      <c r="C268" s="20" t="s">
        <v>393</v>
      </c>
      <c r="D268" s="7">
        <f>SUM(D269)</f>
        <v>363</v>
      </c>
      <c r="E268" s="3"/>
    </row>
    <row r="269" spans="1:5" ht="30" customHeight="1">
      <c r="A269" s="46" t="s">
        <v>191</v>
      </c>
      <c r="B269" s="10" t="s">
        <v>292</v>
      </c>
      <c r="C269" s="20" t="s">
        <v>203</v>
      </c>
      <c r="D269" s="7">
        <v>363</v>
      </c>
      <c r="E269" s="3"/>
    </row>
    <row r="270" spans="1:5" ht="30.75" customHeight="1">
      <c r="A270" s="19" t="s">
        <v>385</v>
      </c>
      <c r="B270" s="10" t="s">
        <v>292</v>
      </c>
      <c r="C270" s="20" t="s">
        <v>204</v>
      </c>
      <c r="D270" s="7">
        <f>SUM(D271)</f>
        <v>78</v>
      </c>
      <c r="E270" s="3"/>
    </row>
    <row r="271" spans="1:5" ht="48" customHeight="1">
      <c r="A271" s="19" t="s">
        <v>427</v>
      </c>
      <c r="B271" s="10" t="s">
        <v>292</v>
      </c>
      <c r="C271" s="20" t="s">
        <v>205</v>
      </c>
      <c r="D271" s="7">
        <v>78</v>
      </c>
      <c r="E271" s="3"/>
    </row>
    <row r="272" spans="1:5" ht="12" customHeight="1">
      <c r="A272" s="19"/>
      <c r="B272" s="10"/>
      <c r="C272" s="20"/>
      <c r="D272" s="7"/>
      <c r="E272" s="3"/>
    </row>
    <row r="273" spans="1:5" ht="27" customHeight="1">
      <c r="A273" s="11" t="s">
        <v>293</v>
      </c>
      <c r="B273" s="24" t="s">
        <v>294</v>
      </c>
      <c r="C273" s="18"/>
      <c r="D273" s="8">
        <f>SUM(D274)</f>
        <v>43</v>
      </c>
      <c r="E273" s="3"/>
    </row>
    <row r="274" spans="1:5" ht="16.5" customHeight="1">
      <c r="A274" s="120" t="s">
        <v>388</v>
      </c>
      <c r="B274" s="35" t="s">
        <v>294</v>
      </c>
      <c r="C274" s="18" t="s">
        <v>206</v>
      </c>
      <c r="D274" s="8">
        <f>SUM(D275)</f>
        <v>43</v>
      </c>
      <c r="E274" s="3"/>
    </row>
    <row r="275" spans="1:5" ht="17.25" customHeight="1">
      <c r="A275" s="26" t="s">
        <v>225</v>
      </c>
      <c r="B275" s="56" t="s">
        <v>294</v>
      </c>
      <c r="C275" s="57" t="s">
        <v>391</v>
      </c>
      <c r="D275" s="7">
        <f>SUM(D276)</f>
        <v>43</v>
      </c>
      <c r="E275" s="3"/>
    </row>
    <row r="276" spans="1:5" ht="46.5" customHeight="1">
      <c r="A276" s="23" t="s">
        <v>424</v>
      </c>
      <c r="B276" s="10" t="s">
        <v>294</v>
      </c>
      <c r="C276" s="20" t="s">
        <v>363</v>
      </c>
      <c r="D276" s="7">
        <f>SUM(D277)</f>
        <v>43</v>
      </c>
      <c r="E276" s="3"/>
    </row>
    <row r="277" spans="1:5" ht="48" customHeight="1">
      <c r="A277" s="32" t="s">
        <v>364</v>
      </c>
      <c r="B277" s="33" t="s">
        <v>294</v>
      </c>
      <c r="C277" s="34" t="s">
        <v>366</v>
      </c>
      <c r="D277" s="7">
        <v>43</v>
      </c>
      <c r="E277" s="3"/>
    </row>
    <row r="278" spans="1:5" ht="12" customHeight="1">
      <c r="A278" s="32"/>
      <c r="B278" s="33"/>
      <c r="C278" s="34"/>
      <c r="D278" s="7"/>
      <c r="E278" s="3"/>
    </row>
    <row r="279" spans="1:5" ht="25.5" customHeight="1">
      <c r="A279" s="11" t="s">
        <v>295</v>
      </c>
      <c r="B279" s="24" t="s">
        <v>296</v>
      </c>
      <c r="C279" s="18"/>
      <c r="D279" s="8">
        <f>SUM(D280)</f>
        <v>3278</v>
      </c>
      <c r="E279" s="3"/>
    </row>
    <row r="280" spans="1:5" ht="16.5" customHeight="1">
      <c r="A280" s="120" t="s">
        <v>388</v>
      </c>
      <c r="B280" s="35" t="s">
        <v>296</v>
      </c>
      <c r="C280" s="18" t="s">
        <v>206</v>
      </c>
      <c r="D280" s="8">
        <f>SUM(D281)</f>
        <v>3278</v>
      </c>
      <c r="E280" s="3"/>
    </row>
    <row r="281" spans="1:5" ht="15.75" customHeight="1">
      <c r="A281" s="26" t="s">
        <v>225</v>
      </c>
      <c r="B281" s="56" t="s">
        <v>296</v>
      </c>
      <c r="C281" s="57" t="s">
        <v>391</v>
      </c>
      <c r="D281" s="7">
        <f>SUM(D282)</f>
        <v>3278</v>
      </c>
      <c r="E281" s="3"/>
    </row>
    <row r="282" spans="1:5" ht="30.75" customHeight="1">
      <c r="A282" s="19" t="s">
        <v>385</v>
      </c>
      <c r="B282" s="10" t="s">
        <v>296</v>
      </c>
      <c r="C282" s="20" t="s">
        <v>204</v>
      </c>
      <c r="D282" s="7">
        <f>SUM(D283)</f>
        <v>3278</v>
      </c>
      <c r="E282" s="3"/>
    </row>
    <row r="283" spans="1:5" ht="49.5" customHeight="1">
      <c r="A283" s="19" t="s">
        <v>427</v>
      </c>
      <c r="B283" s="10" t="s">
        <v>296</v>
      </c>
      <c r="C283" s="20" t="s">
        <v>205</v>
      </c>
      <c r="D283" s="7">
        <v>3278</v>
      </c>
      <c r="E283" s="3"/>
    </row>
    <row r="284" spans="1:5" ht="12" customHeight="1">
      <c r="A284" s="19"/>
      <c r="B284" s="10"/>
      <c r="C284" s="20"/>
      <c r="D284" s="7"/>
      <c r="E284" s="3"/>
    </row>
    <row r="285" spans="1:5" ht="15.75" customHeight="1">
      <c r="A285" s="11" t="s">
        <v>88</v>
      </c>
      <c r="B285" s="24" t="s">
        <v>89</v>
      </c>
      <c r="C285" s="18"/>
      <c r="D285" s="8">
        <f>SUM(D286)</f>
        <v>348</v>
      </c>
      <c r="E285" s="3"/>
    </row>
    <row r="286" spans="1:5" ht="16.5" customHeight="1">
      <c r="A286" s="120" t="s">
        <v>388</v>
      </c>
      <c r="B286" s="35" t="s">
        <v>89</v>
      </c>
      <c r="C286" s="18" t="s">
        <v>206</v>
      </c>
      <c r="D286" s="8">
        <f>SUM(D287)</f>
        <v>348</v>
      </c>
      <c r="E286" s="3"/>
    </row>
    <row r="287" spans="1:5" ht="15" customHeight="1">
      <c r="A287" s="26" t="s">
        <v>225</v>
      </c>
      <c r="B287" s="56" t="s">
        <v>89</v>
      </c>
      <c r="C287" s="57" t="s">
        <v>391</v>
      </c>
      <c r="D287" s="7">
        <f>SUM(D288)</f>
        <v>348</v>
      </c>
      <c r="E287" s="3"/>
    </row>
    <row r="288" spans="1:5" ht="31.5" customHeight="1">
      <c r="A288" s="19" t="s">
        <v>385</v>
      </c>
      <c r="B288" s="10" t="s">
        <v>89</v>
      </c>
      <c r="C288" s="20" t="s">
        <v>204</v>
      </c>
      <c r="D288" s="7">
        <f>SUM(D289)</f>
        <v>348</v>
      </c>
      <c r="E288" s="3"/>
    </row>
    <row r="289" spans="1:5" ht="48.75" customHeight="1">
      <c r="A289" s="19" t="s">
        <v>427</v>
      </c>
      <c r="B289" s="10" t="s">
        <v>89</v>
      </c>
      <c r="C289" s="20" t="s">
        <v>205</v>
      </c>
      <c r="D289" s="7">
        <v>348</v>
      </c>
      <c r="E289" s="3"/>
    </row>
    <row r="290" spans="1:5" ht="12" customHeight="1">
      <c r="A290" s="19"/>
      <c r="B290" s="10"/>
      <c r="C290" s="20"/>
      <c r="D290" s="7"/>
      <c r="E290" s="3"/>
    </row>
    <row r="291" spans="1:5" ht="40.5" customHeight="1">
      <c r="A291" s="54" t="s">
        <v>444</v>
      </c>
      <c r="B291" s="24" t="s">
        <v>297</v>
      </c>
      <c r="C291" s="18"/>
      <c r="D291" s="119">
        <f>SUM(D292)</f>
        <v>7079</v>
      </c>
      <c r="E291" s="3"/>
    </row>
    <row r="292" spans="1:5" ht="16.5" customHeight="1">
      <c r="A292" s="120" t="s">
        <v>388</v>
      </c>
      <c r="B292" s="35" t="s">
        <v>297</v>
      </c>
      <c r="C292" s="18" t="s">
        <v>206</v>
      </c>
      <c r="D292" s="119">
        <f>SUM(D293)</f>
        <v>7079</v>
      </c>
      <c r="E292" s="3"/>
    </row>
    <row r="293" spans="1:5" ht="15.75" customHeight="1">
      <c r="A293" s="26" t="s">
        <v>225</v>
      </c>
      <c r="B293" s="56" t="s">
        <v>297</v>
      </c>
      <c r="C293" s="57" t="s">
        <v>391</v>
      </c>
      <c r="D293" s="7">
        <f>SUM(D294,D296)</f>
        <v>7079</v>
      </c>
      <c r="E293" s="3"/>
    </row>
    <row r="294" spans="1:5" ht="96" customHeight="1">
      <c r="A294" s="19" t="s">
        <v>425</v>
      </c>
      <c r="B294" s="10" t="s">
        <v>297</v>
      </c>
      <c r="C294" s="20" t="s">
        <v>393</v>
      </c>
      <c r="D294" s="7">
        <f>SUM(D295:D295)</f>
        <v>30</v>
      </c>
      <c r="E294" s="3"/>
    </row>
    <row r="295" spans="1:5" ht="32.25" customHeight="1">
      <c r="A295" s="23" t="s">
        <v>429</v>
      </c>
      <c r="B295" s="10" t="s">
        <v>297</v>
      </c>
      <c r="C295" s="20" t="s">
        <v>394</v>
      </c>
      <c r="D295" s="7">
        <v>30</v>
      </c>
      <c r="E295" s="3"/>
    </row>
    <row r="296" spans="1:5" ht="30.75" customHeight="1">
      <c r="A296" s="19" t="s">
        <v>385</v>
      </c>
      <c r="B296" s="10" t="s">
        <v>297</v>
      </c>
      <c r="C296" s="20" t="s">
        <v>204</v>
      </c>
      <c r="D296" s="7">
        <f>SUM(D297)</f>
        <v>7049</v>
      </c>
      <c r="E296" s="3"/>
    </row>
    <row r="297" spans="1:5" ht="49.5" customHeight="1">
      <c r="A297" s="19" t="s">
        <v>427</v>
      </c>
      <c r="B297" s="10" t="s">
        <v>297</v>
      </c>
      <c r="C297" s="20" t="s">
        <v>205</v>
      </c>
      <c r="D297" s="7">
        <v>7049</v>
      </c>
      <c r="E297" s="3"/>
    </row>
    <row r="298" spans="1:5" ht="12" customHeight="1">
      <c r="A298" s="19"/>
      <c r="B298" s="10"/>
      <c r="C298" s="20"/>
      <c r="D298" s="7"/>
      <c r="E298" s="3"/>
    </row>
    <row r="299" spans="1:8" ht="38.25" customHeight="1">
      <c r="A299" s="11" t="s">
        <v>300</v>
      </c>
      <c r="B299" s="24" t="s">
        <v>301</v>
      </c>
      <c r="C299" s="18"/>
      <c r="D299" s="8">
        <f>SUM(D300)</f>
        <v>2042</v>
      </c>
      <c r="E299" s="3"/>
      <c r="H299" s="85"/>
    </row>
    <row r="300" spans="1:5" ht="16.5" customHeight="1">
      <c r="A300" s="120" t="s">
        <v>388</v>
      </c>
      <c r="B300" s="35" t="s">
        <v>301</v>
      </c>
      <c r="C300" s="18" t="s">
        <v>206</v>
      </c>
      <c r="D300" s="8">
        <f>SUM(D301,D304)</f>
        <v>2042</v>
      </c>
      <c r="E300" s="3"/>
    </row>
    <row r="301" spans="1:5" ht="15.75" customHeight="1">
      <c r="A301" s="26" t="s">
        <v>336</v>
      </c>
      <c r="B301" s="56" t="s">
        <v>301</v>
      </c>
      <c r="C301" s="57" t="s">
        <v>228</v>
      </c>
      <c r="D301" s="7">
        <f>SUM(D302)</f>
        <v>2042</v>
      </c>
      <c r="E301" s="3"/>
    </row>
    <row r="302" spans="1:5" ht="30.75" customHeight="1">
      <c r="A302" s="12" t="s">
        <v>307</v>
      </c>
      <c r="B302" s="10" t="s">
        <v>301</v>
      </c>
      <c r="C302" s="20" t="s">
        <v>431</v>
      </c>
      <c r="D302" s="7">
        <f>SUM(D303)</f>
        <v>2042</v>
      </c>
      <c r="E302" s="3"/>
    </row>
    <row r="303" spans="1:5" ht="96" customHeight="1">
      <c r="A303" s="12" t="s">
        <v>372</v>
      </c>
      <c r="B303" s="56" t="s">
        <v>301</v>
      </c>
      <c r="C303" s="20" t="s">
        <v>230</v>
      </c>
      <c r="D303" s="7">
        <v>2042</v>
      </c>
      <c r="E303" s="3"/>
    </row>
    <row r="304" spans="1:5" ht="15.75" customHeight="1">
      <c r="A304" s="26" t="s">
        <v>225</v>
      </c>
      <c r="B304" s="56" t="s">
        <v>301</v>
      </c>
      <c r="C304" s="57" t="s">
        <v>391</v>
      </c>
      <c r="D304" s="7">
        <f>SUM(D305)</f>
        <v>0</v>
      </c>
      <c r="E304" s="3"/>
    </row>
    <row r="305" spans="1:5" ht="30.75" customHeight="1">
      <c r="A305" s="19" t="s">
        <v>385</v>
      </c>
      <c r="B305" s="10" t="s">
        <v>301</v>
      </c>
      <c r="C305" s="20" t="s">
        <v>204</v>
      </c>
      <c r="D305" s="7">
        <f>SUM(D306)</f>
        <v>0</v>
      </c>
      <c r="E305" s="3"/>
    </row>
    <row r="306" spans="1:5" ht="49.5" customHeight="1">
      <c r="A306" s="19" t="s">
        <v>427</v>
      </c>
      <c r="B306" s="10" t="s">
        <v>301</v>
      </c>
      <c r="C306" s="20" t="s">
        <v>205</v>
      </c>
      <c r="D306" s="7">
        <v>0</v>
      </c>
      <c r="E306" s="3"/>
    </row>
    <row r="307" spans="1:5" ht="12" customHeight="1">
      <c r="A307" s="19"/>
      <c r="B307" s="10"/>
      <c r="C307" s="20"/>
      <c r="D307" s="7"/>
      <c r="E307" s="3"/>
    </row>
    <row r="308" spans="1:5" ht="28.5" customHeight="1">
      <c r="A308" s="89" t="s">
        <v>302</v>
      </c>
      <c r="B308" s="24" t="s">
        <v>303</v>
      </c>
      <c r="C308" s="18"/>
      <c r="D308" s="8">
        <f>SUM(D309)</f>
        <v>1810</v>
      </c>
      <c r="E308" s="3"/>
    </row>
    <row r="309" spans="1:5" ht="16.5" customHeight="1">
      <c r="A309" s="120" t="s">
        <v>388</v>
      </c>
      <c r="B309" s="35" t="s">
        <v>303</v>
      </c>
      <c r="C309" s="18" t="s">
        <v>206</v>
      </c>
      <c r="D309" s="8">
        <f>SUM(D310)</f>
        <v>1810</v>
      </c>
      <c r="E309" s="3"/>
    </row>
    <row r="310" spans="1:5" ht="17.25" customHeight="1">
      <c r="A310" s="26" t="s">
        <v>225</v>
      </c>
      <c r="B310" s="56" t="s">
        <v>303</v>
      </c>
      <c r="C310" s="57" t="s">
        <v>391</v>
      </c>
      <c r="D310" s="7">
        <f>SUM(D311)</f>
        <v>1810</v>
      </c>
      <c r="E310" s="3"/>
    </row>
    <row r="311" spans="1:5" ht="30.75" customHeight="1">
      <c r="A311" s="19" t="s">
        <v>385</v>
      </c>
      <c r="B311" s="10" t="s">
        <v>303</v>
      </c>
      <c r="C311" s="20" t="s">
        <v>204</v>
      </c>
      <c r="D311" s="7">
        <f>SUM(D312)</f>
        <v>1810</v>
      </c>
      <c r="E311" s="3"/>
    </row>
    <row r="312" spans="1:5" ht="48" customHeight="1">
      <c r="A312" s="19" t="s">
        <v>427</v>
      </c>
      <c r="B312" s="10" t="s">
        <v>303</v>
      </c>
      <c r="C312" s="20" t="s">
        <v>205</v>
      </c>
      <c r="D312" s="7">
        <v>1810</v>
      </c>
      <c r="E312" s="3"/>
    </row>
    <row r="313" spans="1:5" ht="12" customHeight="1">
      <c r="A313" s="19"/>
      <c r="B313" s="10"/>
      <c r="C313" s="20"/>
      <c r="D313" s="7"/>
      <c r="E313" s="3"/>
    </row>
    <row r="314" spans="1:6" ht="39" customHeight="1">
      <c r="A314" s="11" t="s">
        <v>491</v>
      </c>
      <c r="B314" s="24" t="s">
        <v>304</v>
      </c>
      <c r="C314" s="18"/>
      <c r="D314" s="8">
        <f>SUM(D315)</f>
        <v>2086</v>
      </c>
      <c r="E314" s="3"/>
      <c r="F314" s="51"/>
    </row>
    <row r="315" spans="1:5" ht="16.5" customHeight="1">
      <c r="A315" s="120" t="s">
        <v>388</v>
      </c>
      <c r="B315" s="35" t="s">
        <v>304</v>
      </c>
      <c r="C315" s="18" t="s">
        <v>206</v>
      </c>
      <c r="D315" s="8">
        <f>SUM(D316)</f>
        <v>2086</v>
      </c>
      <c r="E315" s="3"/>
    </row>
    <row r="316" spans="1:5" ht="17.25" customHeight="1">
      <c r="A316" s="26" t="s">
        <v>225</v>
      </c>
      <c r="B316" s="56" t="s">
        <v>304</v>
      </c>
      <c r="C316" s="57" t="s">
        <v>391</v>
      </c>
      <c r="D316" s="7">
        <f>SUM(D317)</f>
        <v>2086</v>
      </c>
      <c r="E316" s="3"/>
    </row>
    <row r="317" spans="1:5" ht="96.75" customHeight="1">
      <c r="A317" s="19" t="s">
        <v>425</v>
      </c>
      <c r="B317" s="10" t="s">
        <v>304</v>
      </c>
      <c r="C317" s="20" t="s">
        <v>393</v>
      </c>
      <c r="D317" s="7">
        <f>SUM(D318:D321)</f>
        <v>2086</v>
      </c>
      <c r="E317" s="3"/>
    </row>
    <row r="318" spans="1:5" ht="31.5" customHeight="1">
      <c r="A318" s="23" t="s">
        <v>429</v>
      </c>
      <c r="B318" s="10" t="s">
        <v>304</v>
      </c>
      <c r="C318" s="20" t="s">
        <v>394</v>
      </c>
      <c r="D318" s="7">
        <v>841</v>
      </c>
      <c r="E318" s="3"/>
    </row>
    <row r="319" spans="1:5" ht="33" customHeight="1">
      <c r="A319" s="19" t="s">
        <v>187</v>
      </c>
      <c r="B319" s="10" t="s">
        <v>304</v>
      </c>
      <c r="C319" s="20" t="s">
        <v>199</v>
      </c>
      <c r="D319" s="7">
        <v>70</v>
      </c>
      <c r="E319" s="3"/>
    </row>
    <row r="320" spans="1:5" ht="32.25" customHeight="1">
      <c r="A320" s="102" t="s">
        <v>153</v>
      </c>
      <c r="B320" s="10" t="s">
        <v>304</v>
      </c>
      <c r="C320" s="118" t="s">
        <v>154</v>
      </c>
      <c r="D320" s="7">
        <v>50</v>
      </c>
      <c r="E320" s="3"/>
    </row>
    <row r="321" spans="1:5" ht="33" customHeight="1">
      <c r="A321" s="22" t="s">
        <v>189</v>
      </c>
      <c r="B321" s="10" t="s">
        <v>304</v>
      </c>
      <c r="C321" s="20" t="s">
        <v>202</v>
      </c>
      <c r="D321" s="7">
        <v>1125</v>
      </c>
      <c r="E321" s="3"/>
    </row>
    <row r="322" spans="1:5" ht="12" customHeight="1">
      <c r="A322" s="22"/>
      <c r="B322" s="10"/>
      <c r="C322" s="20"/>
      <c r="D322" s="7"/>
      <c r="E322" s="3"/>
    </row>
    <row r="323" spans="1:5" ht="41.25" customHeight="1">
      <c r="A323" s="11" t="s">
        <v>184</v>
      </c>
      <c r="B323" s="24" t="s">
        <v>162</v>
      </c>
      <c r="C323" s="18"/>
      <c r="D323" s="8">
        <f>SUM(D324)</f>
        <v>0</v>
      </c>
      <c r="E323" s="3"/>
    </row>
    <row r="324" spans="1:5" ht="15" customHeight="1">
      <c r="A324" s="120" t="s">
        <v>388</v>
      </c>
      <c r="B324" s="35" t="s">
        <v>162</v>
      </c>
      <c r="C324" s="18" t="s">
        <v>206</v>
      </c>
      <c r="D324" s="8">
        <f>SUM(D325)</f>
        <v>0</v>
      </c>
      <c r="E324" s="3"/>
    </row>
    <row r="325" spans="1:5" ht="18" customHeight="1">
      <c r="A325" s="26" t="s">
        <v>225</v>
      </c>
      <c r="B325" s="56" t="s">
        <v>162</v>
      </c>
      <c r="C325" s="57" t="s">
        <v>391</v>
      </c>
      <c r="D325" s="7">
        <f>SUM(D326)</f>
        <v>0</v>
      </c>
      <c r="E325" s="3"/>
    </row>
    <row r="326" spans="1:5" ht="33" customHeight="1">
      <c r="A326" s="19" t="s">
        <v>385</v>
      </c>
      <c r="B326" s="10" t="s">
        <v>162</v>
      </c>
      <c r="C326" s="20" t="s">
        <v>204</v>
      </c>
      <c r="D326" s="7">
        <f>SUM(D327)</f>
        <v>0</v>
      </c>
      <c r="E326" s="3"/>
    </row>
    <row r="327" spans="1:5" ht="49.5" customHeight="1">
      <c r="A327" s="19" t="s">
        <v>427</v>
      </c>
      <c r="B327" s="10" t="s">
        <v>162</v>
      </c>
      <c r="C327" s="20" t="s">
        <v>205</v>
      </c>
      <c r="D327" s="7">
        <v>0</v>
      </c>
      <c r="E327" s="3"/>
    </row>
    <row r="328" spans="1:5" ht="12" customHeight="1">
      <c r="A328" s="19"/>
      <c r="B328" s="10"/>
      <c r="C328" s="20"/>
      <c r="D328" s="7"/>
      <c r="E328" s="3"/>
    </row>
    <row r="329" spans="1:5" ht="26.25" customHeight="1">
      <c r="A329" s="11" t="s">
        <v>90</v>
      </c>
      <c r="B329" s="24" t="s">
        <v>91</v>
      </c>
      <c r="C329" s="18"/>
      <c r="D329" s="8">
        <f>SUM(D330)</f>
        <v>5</v>
      </c>
      <c r="E329" s="3"/>
    </row>
    <row r="330" spans="1:5" ht="13.5" customHeight="1">
      <c r="A330" s="120" t="s">
        <v>388</v>
      </c>
      <c r="B330" s="35" t="s">
        <v>91</v>
      </c>
      <c r="C330" s="18" t="s">
        <v>206</v>
      </c>
      <c r="D330" s="8">
        <f>SUM(D331)</f>
        <v>5</v>
      </c>
      <c r="E330" s="3"/>
    </row>
    <row r="331" spans="1:5" ht="16.5" customHeight="1">
      <c r="A331" s="26" t="s">
        <v>225</v>
      </c>
      <c r="B331" s="56" t="s">
        <v>91</v>
      </c>
      <c r="C331" s="57" t="s">
        <v>391</v>
      </c>
      <c r="D331" s="7">
        <f>SUM(D332)</f>
        <v>5</v>
      </c>
      <c r="E331" s="3"/>
    </row>
    <row r="332" spans="1:5" ht="32.25" customHeight="1">
      <c r="A332" s="19" t="s">
        <v>385</v>
      </c>
      <c r="B332" s="10" t="s">
        <v>91</v>
      </c>
      <c r="C332" s="20" t="s">
        <v>204</v>
      </c>
      <c r="D332" s="7">
        <f>SUM(D333)</f>
        <v>5</v>
      </c>
      <c r="E332" s="3"/>
    </row>
    <row r="333" spans="1:5" ht="48.75" customHeight="1">
      <c r="A333" s="19" t="s">
        <v>427</v>
      </c>
      <c r="B333" s="10" t="s">
        <v>91</v>
      </c>
      <c r="C333" s="20" t="s">
        <v>205</v>
      </c>
      <c r="D333" s="7">
        <v>5</v>
      </c>
      <c r="E333" s="3"/>
    </row>
    <row r="334" spans="1:5" ht="11.25" customHeight="1">
      <c r="A334" s="22"/>
      <c r="B334" s="10"/>
      <c r="C334" s="20"/>
      <c r="D334" s="7"/>
      <c r="E334" s="3"/>
    </row>
    <row r="335" spans="1:6" ht="17.25" customHeight="1">
      <c r="A335" s="11" t="s">
        <v>305</v>
      </c>
      <c r="B335" s="24" t="s">
        <v>306</v>
      </c>
      <c r="C335" s="18"/>
      <c r="D335" s="8">
        <f>SUM(D336,D359)</f>
        <v>25808</v>
      </c>
      <c r="E335" s="3"/>
      <c r="F335" s="51"/>
    </row>
    <row r="336" spans="1:6" ht="16.5" customHeight="1">
      <c r="A336" s="120" t="s">
        <v>388</v>
      </c>
      <c r="B336" s="35" t="s">
        <v>306</v>
      </c>
      <c r="C336" s="18" t="s">
        <v>206</v>
      </c>
      <c r="D336" s="8">
        <f>SUM(D337,D342,D348,D351,D354)</f>
        <v>10289</v>
      </c>
      <c r="E336" s="3"/>
      <c r="F336" s="51"/>
    </row>
    <row r="337" spans="1:5" ht="15.75" customHeight="1">
      <c r="A337" s="26" t="s">
        <v>336</v>
      </c>
      <c r="B337" s="56" t="s">
        <v>306</v>
      </c>
      <c r="C337" s="57" t="s">
        <v>228</v>
      </c>
      <c r="D337" s="7">
        <f>SUM(D338)</f>
        <v>175</v>
      </c>
      <c r="E337" s="3"/>
    </row>
    <row r="338" spans="1:5" ht="30.75" customHeight="1">
      <c r="A338" s="12" t="s">
        <v>307</v>
      </c>
      <c r="B338" s="10" t="s">
        <v>306</v>
      </c>
      <c r="C338" s="20" t="s">
        <v>431</v>
      </c>
      <c r="D338" s="7">
        <f>SUM(D339,D340)</f>
        <v>175</v>
      </c>
      <c r="E338" s="3"/>
    </row>
    <row r="339" spans="1:5" ht="30.75" customHeight="1">
      <c r="A339" s="12" t="s">
        <v>373</v>
      </c>
      <c r="B339" s="10" t="s">
        <v>306</v>
      </c>
      <c r="C339" s="20" t="s">
        <v>231</v>
      </c>
      <c r="D339" s="7">
        <v>31</v>
      </c>
      <c r="E339" s="3"/>
    </row>
    <row r="340" spans="1:5" ht="66.75" customHeight="1">
      <c r="A340" s="112" t="s">
        <v>137</v>
      </c>
      <c r="B340" s="10" t="s">
        <v>306</v>
      </c>
      <c r="C340" s="118" t="s">
        <v>140</v>
      </c>
      <c r="D340" s="7">
        <f>SUM(D341)</f>
        <v>144</v>
      </c>
      <c r="E340" s="3"/>
    </row>
    <row r="341" spans="1:5" ht="96" customHeight="1">
      <c r="A341" s="112" t="s">
        <v>139</v>
      </c>
      <c r="B341" s="10" t="s">
        <v>306</v>
      </c>
      <c r="C341" s="113" t="s">
        <v>141</v>
      </c>
      <c r="D341" s="7">
        <v>144</v>
      </c>
      <c r="E341" s="3"/>
    </row>
    <row r="342" spans="1:5" ht="30.75" customHeight="1">
      <c r="A342" s="26" t="s">
        <v>271</v>
      </c>
      <c r="B342" s="56" t="s">
        <v>306</v>
      </c>
      <c r="C342" s="57" t="s">
        <v>245</v>
      </c>
      <c r="D342" s="7">
        <f>SUM(D343,D345)</f>
        <v>8057</v>
      </c>
      <c r="E342" s="3"/>
    </row>
    <row r="343" spans="1:5" ht="33" customHeight="1">
      <c r="A343" s="12" t="s">
        <v>376</v>
      </c>
      <c r="B343" s="56" t="s">
        <v>306</v>
      </c>
      <c r="C343" s="20" t="s">
        <v>308</v>
      </c>
      <c r="D343" s="7">
        <f>SUM(D344)</f>
        <v>3305</v>
      </c>
      <c r="E343" s="3"/>
    </row>
    <row r="344" spans="1:5" ht="48.75" customHeight="1">
      <c r="A344" s="26" t="s">
        <v>377</v>
      </c>
      <c r="B344" s="56" t="s">
        <v>306</v>
      </c>
      <c r="C344" s="20" t="s">
        <v>309</v>
      </c>
      <c r="D344" s="7">
        <v>3305</v>
      </c>
      <c r="E344" s="3"/>
    </row>
    <row r="345" spans="1:7" ht="79.5" customHeight="1">
      <c r="A345" s="12" t="s">
        <v>417</v>
      </c>
      <c r="B345" s="56" t="s">
        <v>306</v>
      </c>
      <c r="C345" s="20" t="s">
        <v>310</v>
      </c>
      <c r="D345" s="7">
        <f>SUM(D346:D347)</f>
        <v>4752</v>
      </c>
      <c r="E345" s="3"/>
      <c r="G345" s="38"/>
    </row>
    <row r="346" spans="1:5" ht="49.5" customHeight="1">
      <c r="A346" s="26" t="s">
        <v>378</v>
      </c>
      <c r="B346" s="56" t="s">
        <v>306</v>
      </c>
      <c r="C346" s="20" t="s">
        <v>311</v>
      </c>
      <c r="D346" s="7">
        <v>1018</v>
      </c>
      <c r="E346" s="3"/>
    </row>
    <row r="347" spans="1:5" ht="66" customHeight="1">
      <c r="A347" s="26" t="s">
        <v>418</v>
      </c>
      <c r="B347" s="56" t="s">
        <v>306</v>
      </c>
      <c r="C347" s="20" t="s">
        <v>312</v>
      </c>
      <c r="D347" s="7">
        <v>3734</v>
      </c>
      <c r="E347" s="3"/>
    </row>
    <row r="348" spans="1:5" ht="30.75" customHeight="1">
      <c r="A348" s="26" t="s">
        <v>226</v>
      </c>
      <c r="B348" s="56" t="s">
        <v>306</v>
      </c>
      <c r="C348" s="57" t="s">
        <v>207</v>
      </c>
      <c r="D348" s="7">
        <f>SUM(D349)</f>
        <v>40</v>
      </c>
      <c r="E348" s="3"/>
    </row>
    <row r="349" spans="1:5" ht="30.75" customHeight="1">
      <c r="A349" s="12" t="s">
        <v>23</v>
      </c>
      <c r="B349" s="56" t="s">
        <v>306</v>
      </c>
      <c r="C349" s="31" t="s">
        <v>24</v>
      </c>
      <c r="D349" s="7">
        <f>SUM(D350)</f>
        <v>40</v>
      </c>
      <c r="E349" s="3"/>
    </row>
    <row r="350" spans="1:5" ht="47.25" customHeight="1">
      <c r="A350" s="12" t="s">
        <v>419</v>
      </c>
      <c r="B350" s="10" t="s">
        <v>306</v>
      </c>
      <c r="C350" s="31" t="s">
        <v>208</v>
      </c>
      <c r="D350" s="7">
        <v>40</v>
      </c>
      <c r="E350" s="3"/>
    </row>
    <row r="351" spans="1:5" ht="15.75" customHeight="1">
      <c r="A351" s="26" t="s">
        <v>225</v>
      </c>
      <c r="B351" s="56" t="s">
        <v>306</v>
      </c>
      <c r="C351" s="57" t="s">
        <v>391</v>
      </c>
      <c r="D351" s="7">
        <f>SUM(D352)</f>
        <v>2039</v>
      </c>
      <c r="E351" s="3"/>
    </row>
    <row r="352" spans="1:5" ht="30.75" customHeight="1">
      <c r="A352" s="19" t="s">
        <v>385</v>
      </c>
      <c r="B352" s="10" t="s">
        <v>306</v>
      </c>
      <c r="C352" s="20" t="s">
        <v>204</v>
      </c>
      <c r="D352" s="7">
        <f>SUM(D353)</f>
        <v>2039</v>
      </c>
      <c r="E352" s="3"/>
    </row>
    <row r="353" spans="1:5" ht="48.75" customHeight="1">
      <c r="A353" s="19" t="s">
        <v>427</v>
      </c>
      <c r="B353" s="10" t="s">
        <v>306</v>
      </c>
      <c r="C353" s="20" t="s">
        <v>205</v>
      </c>
      <c r="D353" s="7">
        <v>2039</v>
      </c>
      <c r="E353" s="3"/>
    </row>
    <row r="354" spans="1:5" ht="17.25" customHeight="1">
      <c r="A354" s="37" t="s">
        <v>192</v>
      </c>
      <c r="B354" s="56" t="s">
        <v>306</v>
      </c>
      <c r="C354" s="57" t="s">
        <v>209</v>
      </c>
      <c r="D354" s="7">
        <f>SUM(D355,D357)</f>
        <v>-22</v>
      </c>
      <c r="E354" s="3"/>
    </row>
    <row r="355" spans="1:5" ht="17.25" customHeight="1">
      <c r="A355" s="58" t="s">
        <v>106</v>
      </c>
      <c r="B355" s="56" t="s">
        <v>306</v>
      </c>
      <c r="C355" s="122" t="s">
        <v>108</v>
      </c>
      <c r="D355" s="7">
        <f>SUM(D356)</f>
        <v>-22</v>
      </c>
      <c r="E355" s="3"/>
    </row>
    <row r="356" spans="1:5" ht="33" customHeight="1">
      <c r="A356" s="58" t="s">
        <v>107</v>
      </c>
      <c r="B356" s="56" t="s">
        <v>306</v>
      </c>
      <c r="C356" s="122" t="s">
        <v>109</v>
      </c>
      <c r="D356" s="7">
        <v>-22</v>
      </c>
      <c r="E356" s="3"/>
    </row>
    <row r="357" spans="1:5" ht="17.25" customHeight="1" hidden="1">
      <c r="A357" s="37" t="s">
        <v>192</v>
      </c>
      <c r="B357" s="56" t="s">
        <v>306</v>
      </c>
      <c r="C357" s="57" t="s">
        <v>272</v>
      </c>
      <c r="D357" s="7">
        <f>SUM(D358)</f>
        <v>0</v>
      </c>
      <c r="E357" s="3"/>
    </row>
    <row r="358" spans="1:5" ht="18" customHeight="1" hidden="1">
      <c r="A358" s="12" t="s">
        <v>386</v>
      </c>
      <c r="B358" s="10" t="s">
        <v>306</v>
      </c>
      <c r="C358" s="28" t="s">
        <v>210</v>
      </c>
      <c r="D358" s="7">
        <v>0</v>
      </c>
      <c r="E358" s="3"/>
    </row>
    <row r="359" spans="1:6" ht="16.5" customHeight="1">
      <c r="A359" s="54" t="s">
        <v>100</v>
      </c>
      <c r="B359" s="123">
        <v>800</v>
      </c>
      <c r="C359" s="55" t="s">
        <v>101</v>
      </c>
      <c r="D359" s="8">
        <f>SUM(D360,D373)</f>
        <v>15519</v>
      </c>
      <c r="E359" s="3"/>
      <c r="F359" s="38"/>
    </row>
    <row r="360" spans="1:5" ht="33" customHeight="1">
      <c r="A360" s="124" t="s">
        <v>115</v>
      </c>
      <c r="B360" s="36">
        <v>800</v>
      </c>
      <c r="C360" s="103" t="s">
        <v>116</v>
      </c>
      <c r="D360" s="7">
        <f>SUM(D361,D364)</f>
        <v>16380</v>
      </c>
      <c r="E360" s="3"/>
    </row>
    <row r="361" spans="1:5" ht="33" customHeight="1">
      <c r="A361" s="112" t="s">
        <v>215</v>
      </c>
      <c r="B361" s="36">
        <v>800</v>
      </c>
      <c r="C361" s="113" t="s">
        <v>221</v>
      </c>
      <c r="D361" s="7">
        <f>SUM(D362)</f>
        <v>2540</v>
      </c>
      <c r="E361" s="3"/>
    </row>
    <row r="362" spans="1:5" ht="48.75" customHeight="1">
      <c r="A362" s="26" t="s">
        <v>451</v>
      </c>
      <c r="B362" s="36">
        <v>800</v>
      </c>
      <c r="C362" s="28" t="s">
        <v>142</v>
      </c>
      <c r="D362" s="7">
        <f>SUM(D363)</f>
        <v>2540</v>
      </c>
      <c r="E362" s="3"/>
    </row>
    <row r="363" spans="1:5" ht="48.75" customHeight="1">
      <c r="A363" s="26" t="s">
        <v>452</v>
      </c>
      <c r="B363" s="36">
        <v>800</v>
      </c>
      <c r="C363" s="28" t="s">
        <v>143</v>
      </c>
      <c r="D363" s="7">
        <v>2540</v>
      </c>
      <c r="E363" s="3"/>
    </row>
    <row r="364" spans="1:5" ht="33.75" customHeight="1">
      <c r="A364" s="23" t="s">
        <v>446</v>
      </c>
      <c r="B364" s="56" t="s">
        <v>306</v>
      </c>
      <c r="C364" s="114" t="s">
        <v>447</v>
      </c>
      <c r="D364" s="7">
        <f>SUM(D365,D367)</f>
        <v>13840</v>
      </c>
      <c r="E364" s="3"/>
    </row>
    <row r="365" spans="1:5" ht="31.5" customHeight="1">
      <c r="A365" s="23" t="s">
        <v>156</v>
      </c>
      <c r="B365" s="36">
        <v>800</v>
      </c>
      <c r="C365" s="114" t="s">
        <v>157</v>
      </c>
      <c r="D365" s="7">
        <f>SUM(D366)</f>
        <v>1469</v>
      </c>
      <c r="E365" s="3"/>
    </row>
    <row r="366" spans="1:5" ht="48" customHeight="1">
      <c r="A366" s="23" t="s">
        <v>158</v>
      </c>
      <c r="B366" s="36">
        <v>800</v>
      </c>
      <c r="C366" s="114" t="s">
        <v>159</v>
      </c>
      <c r="D366" s="7">
        <v>1469</v>
      </c>
      <c r="E366" s="3"/>
    </row>
    <row r="367" spans="1:5" ht="31.5" customHeight="1">
      <c r="A367" s="19" t="s">
        <v>494</v>
      </c>
      <c r="B367" s="36">
        <v>800</v>
      </c>
      <c r="C367" s="20" t="s">
        <v>450</v>
      </c>
      <c r="D367" s="7">
        <f>SUM(D368)</f>
        <v>12371</v>
      </c>
      <c r="E367" s="3"/>
    </row>
    <row r="368" spans="1:5" ht="32.25" customHeight="1">
      <c r="A368" s="19" t="s">
        <v>448</v>
      </c>
      <c r="B368" s="36">
        <v>800</v>
      </c>
      <c r="C368" s="20" t="s">
        <v>449</v>
      </c>
      <c r="D368" s="7">
        <v>12371</v>
      </c>
      <c r="E368" s="3"/>
    </row>
    <row r="369" spans="1:5" ht="31.5">
      <c r="A369" s="135" t="s">
        <v>42</v>
      </c>
      <c r="B369" s="36">
        <v>800</v>
      </c>
      <c r="C369" s="20" t="s">
        <v>449</v>
      </c>
      <c r="D369" s="7">
        <v>941</v>
      </c>
      <c r="E369" s="3"/>
    </row>
    <row r="370" spans="1:5" ht="47.25">
      <c r="A370" s="135" t="s">
        <v>43</v>
      </c>
      <c r="B370" s="36">
        <v>800</v>
      </c>
      <c r="C370" s="20" t="s">
        <v>449</v>
      </c>
      <c r="D370" s="7">
        <v>7053</v>
      </c>
      <c r="E370" s="3"/>
    </row>
    <row r="371" spans="1:5" ht="31.5">
      <c r="A371" s="135" t="s">
        <v>44</v>
      </c>
      <c r="B371" s="36">
        <v>800</v>
      </c>
      <c r="C371" s="20" t="s">
        <v>449</v>
      </c>
      <c r="D371" s="7">
        <v>4362</v>
      </c>
      <c r="E371" s="3"/>
    </row>
    <row r="372" spans="1:5" ht="66" customHeight="1">
      <c r="A372" s="135" t="s">
        <v>45</v>
      </c>
      <c r="B372" s="36">
        <v>800</v>
      </c>
      <c r="C372" s="20" t="s">
        <v>449</v>
      </c>
      <c r="D372" s="7">
        <v>15</v>
      </c>
      <c r="E372" s="3"/>
    </row>
    <row r="373" spans="1:5" ht="32.25" customHeight="1">
      <c r="A373" s="26" t="s">
        <v>445</v>
      </c>
      <c r="B373" s="36">
        <v>800</v>
      </c>
      <c r="C373" s="28" t="s">
        <v>407</v>
      </c>
      <c r="D373" s="7">
        <f>SUM(D374)</f>
        <v>-861</v>
      </c>
      <c r="E373" s="3"/>
    </row>
    <row r="374" spans="1:5" ht="48" customHeight="1">
      <c r="A374" s="26" t="s">
        <v>239</v>
      </c>
      <c r="B374" s="36">
        <v>800</v>
      </c>
      <c r="C374" s="28" t="s">
        <v>110</v>
      </c>
      <c r="D374" s="7">
        <v>-861</v>
      </c>
      <c r="E374" s="3"/>
    </row>
    <row r="375" spans="1:5" ht="12" customHeight="1">
      <c r="A375" s="26"/>
      <c r="B375" s="36"/>
      <c r="C375" s="28"/>
      <c r="D375" s="7"/>
      <c r="E375" s="3"/>
    </row>
    <row r="376" spans="1:5" ht="26.25" customHeight="1">
      <c r="A376" s="54" t="s">
        <v>469</v>
      </c>
      <c r="B376" s="123">
        <v>801</v>
      </c>
      <c r="C376" s="55"/>
      <c r="D376" s="8">
        <f>SUM(D377)</f>
        <v>486</v>
      </c>
      <c r="E376" s="3"/>
    </row>
    <row r="377" spans="1:5" ht="15" customHeight="1">
      <c r="A377" s="54" t="s">
        <v>100</v>
      </c>
      <c r="B377" s="123">
        <v>801</v>
      </c>
      <c r="C377" s="55" t="s">
        <v>101</v>
      </c>
      <c r="D377" s="7">
        <f>SUM(D378)</f>
        <v>486</v>
      </c>
      <c r="E377" s="3"/>
    </row>
    <row r="378" spans="1:5" ht="31.5" customHeight="1">
      <c r="A378" s="124" t="s">
        <v>115</v>
      </c>
      <c r="B378" s="36">
        <v>801</v>
      </c>
      <c r="C378" s="103" t="s">
        <v>116</v>
      </c>
      <c r="D378" s="7">
        <f>SUM(D379)</f>
        <v>486</v>
      </c>
      <c r="E378" s="3"/>
    </row>
    <row r="379" spans="1:5" ht="30.75" customHeight="1">
      <c r="A379" s="112" t="s">
        <v>215</v>
      </c>
      <c r="B379" s="36">
        <v>801</v>
      </c>
      <c r="C379" s="113" t="s">
        <v>221</v>
      </c>
      <c r="D379" s="7">
        <f>SUM(D380)</f>
        <v>486</v>
      </c>
      <c r="E379" s="3"/>
    </row>
    <row r="380" spans="1:5" ht="17.25" customHeight="1">
      <c r="A380" s="12" t="s">
        <v>483</v>
      </c>
      <c r="B380" s="27" t="s">
        <v>470</v>
      </c>
      <c r="C380" s="13" t="s">
        <v>482</v>
      </c>
      <c r="D380" s="7">
        <f>SUM(D381)</f>
        <v>486</v>
      </c>
      <c r="E380" s="3"/>
    </row>
    <row r="381" spans="1:5" ht="18" customHeight="1">
      <c r="A381" s="12" t="s">
        <v>480</v>
      </c>
      <c r="B381" s="27" t="s">
        <v>470</v>
      </c>
      <c r="C381" s="13" t="s">
        <v>481</v>
      </c>
      <c r="D381" s="7">
        <v>486</v>
      </c>
      <c r="E381" s="3"/>
    </row>
    <row r="382" spans="1:5" ht="47.25">
      <c r="A382" s="135" t="s">
        <v>37</v>
      </c>
      <c r="B382" s="27" t="s">
        <v>470</v>
      </c>
      <c r="C382" s="13" t="s">
        <v>481</v>
      </c>
      <c r="D382" s="7">
        <v>486</v>
      </c>
      <c r="E382" s="3"/>
    </row>
    <row r="383" spans="1:5" ht="12" customHeight="1">
      <c r="A383" s="26"/>
      <c r="B383" s="36"/>
      <c r="C383" s="28"/>
      <c r="D383" s="7"/>
      <c r="E383" s="3"/>
    </row>
    <row r="384" spans="1:5" ht="25.5" customHeight="1">
      <c r="A384" s="54" t="s">
        <v>471</v>
      </c>
      <c r="B384" s="123">
        <v>805</v>
      </c>
      <c r="C384" s="55"/>
      <c r="D384" s="8">
        <f>SUM(D385)</f>
        <v>13030</v>
      </c>
      <c r="E384" s="3"/>
    </row>
    <row r="385" spans="1:5" ht="30.75" customHeight="1">
      <c r="A385" s="124" t="s">
        <v>115</v>
      </c>
      <c r="B385" s="36">
        <v>805</v>
      </c>
      <c r="C385" s="103" t="s">
        <v>116</v>
      </c>
      <c r="D385" s="7">
        <f>SUM(D386)</f>
        <v>13030</v>
      </c>
      <c r="E385" s="3"/>
    </row>
    <row r="386" spans="1:5" ht="32.25" customHeight="1">
      <c r="A386" s="112" t="s">
        <v>215</v>
      </c>
      <c r="B386" s="36">
        <v>805</v>
      </c>
      <c r="C386" s="113" t="s">
        <v>221</v>
      </c>
      <c r="D386" s="7">
        <f>SUM(D387)</f>
        <v>13030</v>
      </c>
      <c r="E386" s="3"/>
    </row>
    <row r="387" spans="1:5" ht="18.75" customHeight="1">
      <c r="A387" s="12" t="s">
        <v>483</v>
      </c>
      <c r="B387" s="27" t="s">
        <v>472</v>
      </c>
      <c r="C387" s="13" t="s">
        <v>482</v>
      </c>
      <c r="D387" s="7">
        <f>SUM(D388)</f>
        <v>13030</v>
      </c>
      <c r="E387" s="3"/>
    </row>
    <row r="388" spans="1:5" ht="16.5" customHeight="1">
      <c r="A388" s="12" t="s">
        <v>480</v>
      </c>
      <c r="B388" s="27" t="s">
        <v>472</v>
      </c>
      <c r="C388" s="13" t="s">
        <v>481</v>
      </c>
      <c r="D388" s="7">
        <v>13030</v>
      </c>
      <c r="E388" s="3"/>
    </row>
    <row r="389" spans="1:5" ht="47.25">
      <c r="A389" s="135" t="s">
        <v>37</v>
      </c>
      <c r="B389" s="27" t="s">
        <v>472</v>
      </c>
      <c r="C389" s="13" t="s">
        <v>481</v>
      </c>
      <c r="D389" s="7">
        <v>13030</v>
      </c>
      <c r="E389" s="3"/>
    </row>
    <row r="390" spans="1:5" ht="12" customHeight="1">
      <c r="A390" s="26"/>
      <c r="B390" s="36"/>
      <c r="C390" s="28"/>
      <c r="D390" s="7"/>
      <c r="E390" s="3"/>
    </row>
    <row r="391" spans="1:5" ht="31.5" customHeight="1">
      <c r="A391" s="54" t="s">
        <v>473</v>
      </c>
      <c r="B391" s="123">
        <v>806</v>
      </c>
      <c r="C391" s="55"/>
      <c r="D391" s="8">
        <f>SUM(D392)</f>
        <v>1000</v>
      </c>
      <c r="E391" s="3"/>
    </row>
    <row r="392" spans="1:5" ht="30.75" customHeight="1">
      <c r="A392" s="124" t="s">
        <v>115</v>
      </c>
      <c r="B392" s="36">
        <v>806</v>
      </c>
      <c r="C392" s="103" t="s">
        <v>116</v>
      </c>
      <c r="D392" s="7">
        <f>SUM(D393)</f>
        <v>1000</v>
      </c>
      <c r="E392" s="3"/>
    </row>
    <row r="393" spans="1:5" ht="30.75" customHeight="1">
      <c r="A393" s="112" t="s">
        <v>215</v>
      </c>
      <c r="B393" s="36">
        <v>806</v>
      </c>
      <c r="C393" s="113" t="s">
        <v>221</v>
      </c>
      <c r="D393" s="7">
        <f>SUM(D394)</f>
        <v>1000</v>
      </c>
      <c r="E393" s="3"/>
    </row>
    <row r="394" spans="1:5" ht="16.5" customHeight="1">
      <c r="A394" s="12" t="s">
        <v>483</v>
      </c>
      <c r="B394" s="27" t="s">
        <v>474</v>
      </c>
      <c r="C394" s="13" t="s">
        <v>482</v>
      </c>
      <c r="D394" s="7">
        <f>SUM(D395)</f>
        <v>1000</v>
      </c>
      <c r="E394" s="3"/>
    </row>
    <row r="395" spans="1:5" ht="17.25" customHeight="1">
      <c r="A395" s="12" t="s">
        <v>480</v>
      </c>
      <c r="B395" s="27" t="s">
        <v>474</v>
      </c>
      <c r="C395" s="13" t="s">
        <v>481</v>
      </c>
      <c r="D395" s="7">
        <v>1000</v>
      </c>
      <c r="E395" s="3"/>
    </row>
    <row r="396" spans="1:5" ht="32.25" customHeight="1">
      <c r="A396" s="135" t="s">
        <v>33</v>
      </c>
      <c r="B396" s="27" t="s">
        <v>474</v>
      </c>
      <c r="C396" s="13" t="s">
        <v>481</v>
      </c>
      <c r="D396" s="7">
        <v>1000</v>
      </c>
      <c r="E396" s="3"/>
    </row>
    <row r="397" spans="1:5" ht="12" customHeight="1">
      <c r="A397" s="12"/>
      <c r="B397" s="10"/>
      <c r="C397" s="28"/>
      <c r="D397" s="7"/>
      <c r="E397" s="3"/>
    </row>
    <row r="398" spans="1:6" ht="27" customHeight="1">
      <c r="A398" s="54" t="s">
        <v>279</v>
      </c>
      <c r="B398" s="24" t="s">
        <v>453</v>
      </c>
      <c r="C398" s="55"/>
      <c r="D398" s="8">
        <f>SUM(D399,D408)</f>
        <v>17165</v>
      </c>
      <c r="E398" s="3"/>
      <c r="F398" s="51"/>
    </row>
    <row r="399" spans="1:6" ht="16.5" customHeight="1">
      <c r="A399" s="120" t="s">
        <v>388</v>
      </c>
      <c r="B399" s="35" t="s">
        <v>453</v>
      </c>
      <c r="C399" s="18" t="s">
        <v>206</v>
      </c>
      <c r="D399" s="8">
        <f>SUM(D400,D403)</f>
        <v>115</v>
      </c>
      <c r="E399" s="3"/>
      <c r="F399" s="52"/>
    </row>
    <row r="400" spans="1:5" ht="30.75" customHeight="1">
      <c r="A400" s="26" t="s">
        <v>226</v>
      </c>
      <c r="B400" s="56" t="s">
        <v>453</v>
      </c>
      <c r="C400" s="57" t="s">
        <v>207</v>
      </c>
      <c r="D400" s="7">
        <f>SUM(D401)</f>
        <v>63</v>
      </c>
      <c r="E400" s="3"/>
    </row>
    <row r="401" spans="1:5" ht="30.75" customHeight="1">
      <c r="A401" s="12" t="s">
        <v>23</v>
      </c>
      <c r="B401" s="56" t="s">
        <v>453</v>
      </c>
      <c r="C401" s="31" t="s">
        <v>24</v>
      </c>
      <c r="D401" s="7">
        <f>SUM(D402)</f>
        <v>63</v>
      </c>
      <c r="E401" s="3"/>
    </row>
    <row r="402" spans="1:5" ht="48.75" customHeight="1">
      <c r="A402" s="12" t="s">
        <v>419</v>
      </c>
      <c r="B402" s="10" t="s">
        <v>453</v>
      </c>
      <c r="C402" s="31" t="s">
        <v>208</v>
      </c>
      <c r="D402" s="7">
        <v>63</v>
      </c>
      <c r="E402" s="3"/>
    </row>
    <row r="403" spans="1:5" ht="15.75" customHeight="1">
      <c r="A403" s="37" t="s">
        <v>192</v>
      </c>
      <c r="B403" s="56" t="s">
        <v>453</v>
      </c>
      <c r="C403" s="57" t="s">
        <v>209</v>
      </c>
      <c r="D403" s="7">
        <f>SUM(D404,D406)</f>
        <v>52</v>
      </c>
      <c r="E403" s="3"/>
    </row>
    <row r="404" spans="1:5" ht="20.25" customHeight="1">
      <c r="A404" s="58" t="s">
        <v>106</v>
      </c>
      <c r="B404" s="56" t="s">
        <v>453</v>
      </c>
      <c r="C404" s="122" t="s">
        <v>108</v>
      </c>
      <c r="D404" s="7">
        <f>SUM(D405)</f>
        <v>40</v>
      </c>
      <c r="E404" s="3"/>
    </row>
    <row r="405" spans="1:5" ht="33.75" customHeight="1">
      <c r="A405" s="58" t="s">
        <v>107</v>
      </c>
      <c r="B405" s="56" t="s">
        <v>453</v>
      </c>
      <c r="C405" s="122" t="s">
        <v>109</v>
      </c>
      <c r="D405" s="7">
        <v>40</v>
      </c>
      <c r="E405" s="3"/>
    </row>
    <row r="406" spans="1:5" ht="15.75" customHeight="1">
      <c r="A406" s="37" t="s">
        <v>192</v>
      </c>
      <c r="B406" s="56" t="s">
        <v>453</v>
      </c>
      <c r="C406" s="57" t="s">
        <v>272</v>
      </c>
      <c r="D406" s="7">
        <f>SUM(D407)</f>
        <v>12</v>
      </c>
      <c r="E406" s="3"/>
    </row>
    <row r="407" spans="1:5" ht="15.75" customHeight="1">
      <c r="A407" s="12" t="s">
        <v>386</v>
      </c>
      <c r="B407" s="10" t="s">
        <v>453</v>
      </c>
      <c r="C407" s="28" t="s">
        <v>210</v>
      </c>
      <c r="D407" s="7">
        <v>12</v>
      </c>
      <c r="E407" s="3"/>
    </row>
    <row r="408" spans="1:6" ht="16.5" customHeight="1">
      <c r="A408" s="54" t="s">
        <v>100</v>
      </c>
      <c r="B408" s="123">
        <v>809</v>
      </c>
      <c r="C408" s="55" t="s">
        <v>101</v>
      </c>
      <c r="D408" s="8">
        <f>SUM(D409)</f>
        <v>17050</v>
      </c>
      <c r="E408" s="3"/>
      <c r="F408" s="51"/>
    </row>
    <row r="409" spans="1:5" ht="33.75" customHeight="1">
      <c r="A409" s="26" t="s">
        <v>115</v>
      </c>
      <c r="B409" s="36">
        <v>809</v>
      </c>
      <c r="C409" s="28" t="s">
        <v>116</v>
      </c>
      <c r="D409" s="7">
        <f>SUM(D410)</f>
        <v>17050</v>
      </c>
      <c r="E409" s="3"/>
    </row>
    <row r="410" spans="1:5" ht="15.75" customHeight="1">
      <c r="A410" s="26" t="s">
        <v>454</v>
      </c>
      <c r="B410" s="56" t="s">
        <v>453</v>
      </c>
      <c r="C410" s="28" t="s">
        <v>455</v>
      </c>
      <c r="D410" s="7">
        <f>SUM(D411)</f>
        <v>17050</v>
      </c>
      <c r="E410" s="3"/>
    </row>
    <row r="411" spans="1:5" ht="79.5" customHeight="1">
      <c r="A411" s="19" t="s">
        <v>458</v>
      </c>
      <c r="B411" s="10" t="s">
        <v>453</v>
      </c>
      <c r="C411" s="20" t="s">
        <v>459</v>
      </c>
      <c r="D411" s="7">
        <f>SUM(D412)</f>
        <v>17050</v>
      </c>
      <c r="E411" s="3"/>
    </row>
    <row r="412" spans="1:5" ht="96.75" customHeight="1">
      <c r="A412" s="19" t="s">
        <v>456</v>
      </c>
      <c r="B412" s="10" t="s">
        <v>453</v>
      </c>
      <c r="C412" s="20" t="s">
        <v>457</v>
      </c>
      <c r="D412" s="7">
        <v>17050</v>
      </c>
      <c r="E412" s="3"/>
    </row>
    <row r="413" spans="1:5" ht="12" customHeight="1">
      <c r="A413" s="12"/>
      <c r="B413" s="10"/>
      <c r="C413" s="28"/>
      <c r="D413" s="7"/>
      <c r="E413" s="3"/>
    </row>
    <row r="414" spans="1:6" ht="28.5" customHeight="1">
      <c r="A414" s="11" t="s">
        <v>487</v>
      </c>
      <c r="B414" s="24" t="s">
        <v>224</v>
      </c>
      <c r="C414" s="18"/>
      <c r="D414" s="8">
        <f>SUM(D415,D425)</f>
        <v>1072588</v>
      </c>
      <c r="E414" s="3"/>
      <c r="F414" s="51"/>
    </row>
    <row r="415" spans="1:6" ht="14.25" customHeight="1">
      <c r="A415" s="120" t="s">
        <v>388</v>
      </c>
      <c r="B415" s="35" t="s">
        <v>224</v>
      </c>
      <c r="C415" s="18" t="s">
        <v>206</v>
      </c>
      <c r="D415" s="8">
        <f>SUM(D416,D419,D422)</f>
        <v>77104</v>
      </c>
      <c r="E415" s="3"/>
      <c r="F415" s="51"/>
    </row>
    <row r="416" spans="1:5" ht="30.75" customHeight="1">
      <c r="A416" s="26" t="s">
        <v>271</v>
      </c>
      <c r="B416" s="56" t="s">
        <v>224</v>
      </c>
      <c r="C416" s="57" t="s">
        <v>245</v>
      </c>
      <c r="D416" s="7">
        <f>SUM(D417)</f>
        <v>72401</v>
      </c>
      <c r="E416" s="3"/>
    </row>
    <row r="417" spans="1:5" ht="80.25" customHeight="1">
      <c r="A417" s="12" t="s">
        <v>417</v>
      </c>
      <c r="B417" s="56" t="s">
        <v>224</v>
      </c>
      <c r="C417" s="20" t="s">
        <v>310</v>
      </c>
      <c r="D417" s="7">
        <f>SUM(D418)</f>
        <v>72401</v>
      </c>
      <c r="E417" s="3"/>
    </row>
    <row r="418" spans="1:5" ht="66" customHeight="1">
      <c r="A418" s="26" t="s">
        <v>418</v>
      </c>
      <c r="B418" s="56" t="s">
        <v>224</v>
      </c>
      <c r="C418" s="20" t="s">
        <v>312</v>
      </c>
      <c r="D418" s="7">
        <v>72401</v>
      </c>
      <c r="E418" s="3"/>
    </row>
    <row r="419" spans="1:5" ht="30.75" customHeight="1">
      <c r="A419" s="26" t="s">
        <v>226</v>
      </c>
      <c r="B419" s="56" t="s">
        <v>224</v>
      </c>
      <c r="C419" s="57" t="s">
        <v>207</v>
      </c>
      <c r="D419" s="7">
        <f>SUM(D420)</f>
        <v>4670</v>
      </c>
      <c r="E419" s="3"/>
    </row>
    <row r="420" spans="1:5" ht="30.75" customHeight="1">
      <c r="A420" s="12" t="s">
        <v>23</v>
      </c>
      <c r="B420" s="56" t="s">
        <v>224</v>
      </c>
      <c r="C420" s="31" t="s">
        <v>24</v>
      </c>
      <c r="D420" s="7">
        <f>SUM(D421)</f>
        <v>4670</v>
      </c>
      <c r="E420" s="3"/>
    </row>
    <row r="421" spans="1:5" ht="47.25" customHeight="1">
      <c r="A421" s="12" t="s">
        <v>419</v>
      </c>
      <c r="B421" s="10" t="s">
        <v>224</v>
      </c>
      <c r="C421" s="31" t="s">
        <v>208</v>
      </c>
      <c r="D421" s="7">
        <v>4670</v>
      </c>
      <c r="E421" s="3"/>
    </row>
    <row r="422" spans="1:5" ht="16.5" customHeight="1">
      <c r="A422" s="26" t="s">
        <v>225</v>
      </c>
      <c r="B422" s="56" t="s">
        <v>224</v>
      </c>
      <c r="C422" s="57" t="s">
        <v>391</v>
      </c>
      <c r="D422" s="7">
        <f>SUM(D423)</f>
        <v>33</v>
      </c>
      <c r="E422" s="3"/>
    </row>
    <row r="423" spans="1:5" ht="33" customHeight="1">
      <c r="A423" s="19" t="s">
        <v>385</v>
      </c>
      <c r="B423" s="10" t="s">
        <v>224</v>
      </c>
      <c r="C423" s="20" t="s">
        <v>204</v>
      </c>
      <c r="D423" s="7">
        <f>SUM(D424)</f>
        <v>33</v>
      </c>
      <c r="E423" s="3"/>
    </row>
    <row r="424" spans="1:5" ht="49.5" customHeight="1">
      <c r="A424" s="19" t="s">
        <v>427</v>
      </c>
      <c r="B424" s="10" t="s">
        <v>224</v>
      </c>
      <c r="C424" s="20" t="s">
        <v>205</v>
      </c>
      <c r="D424" s="7">
        <v>33</v>
      </c>
      <c r="E424" s="3"/>
    </row>
    <row r="425" spans="1:6" ht="16.5" customHeight="1">
      <c r="A425" s="54" t="s">
        <v>100</v>
      </c>
      <c r="B425" s="123">
        <v>810</v>
      </c>
      <c r="C425" s="55" t="s">
        <v>101</v>
      </c>
      <c r="D425" s="8">
        <f>SUM(D426,D468,D472)</f>
        <v>995484</v>
      </c>
      <c r="E425" s="3"/>
      <c r="F425" s="51"/>
    </row>
    <row r="426" spans="1:5" ht="33" customHeight="1">
      <c r="A426" s="26" t="s">
        <v>115</v>
      </c>
      <c r="B426" s="36">
        <v>810</v>
      </c>
      <c r="C426" s="28" t="s">
        <v>116</v>
      </c>
      <c r="D426" s="7">
        <f>SUM(D427+D450+D456+D465)</f>
        <v>1000506</v>
      </c>
      <c r="E426" s="3"/>
    </row>
    <row r="427" spans="1:5" ht="33.75" customHeight="1">
      <c r="A427" s="26" t="s">
        <v>215</v>
      </c>
      <c r="B427" s="27" t="s">
        <v>224</v>
      </c>
      <c r="C427" s="28" t="s">
        <v>221</v>
      </c>
      <c r="D427" s="7">
        <f>SUM(D428,D430,D434,D438,D440,D442,D444)</f>
        <v>412033</v>
      </c>
      <c r="E427" s="3"/>
    </row>
    <row r="428" spans="1:10" s="9" customFormat="1" ht="64.5" customHeight="1">
      <c r="A428" s="12" t="s">
        <v>96</v>
      </c>
      <c r="B428" s="27" t="s">
        <v>224</v>
      </c>
      <c r="C428" s="28" t="s">
        <v>117</v>
      </c>
      <c r="D428" s="7">
        <f>SUM(D429)</f>
        <v>40215</v>
      </c>
      <c r="E428" s="3"/>
      <c r="H428" s="80"/>
      <c r="I428" s="80"/>
      <c r="J428" s="84"/>
    </row>
    <row r="429" spans="1:10" s="9" customFormat="1" ht="49.5" customHeight="1">
      <c r="A429" s="12" t="s">
        <v>118</v>
      </c>
      <c r="B429" s="27" t="s">
        <v>224</v>
      </c>
      <c r="C429" s="28" t="s">
        <v>119</v>
      </c>
      <c r="D429" s="7">
        <v>40215</v>
      </c>
      <c r="E429" s="3"/>
      <c r="F429" s="80"/>
      <c r="H429" s="80"/>
      <c r="I429" s="80"/>
      <c r="J429" s="84"/>
    </row>
    <row r="430" spans="1:10" s="9" customFormat="1" ht="97.5" customHeight="1">
      <c r="A430" s="12" t="s">
        <v>463</v>
      </c>
      <c r="B430" s="27" t="s">
        <v>224</v>
      </c>
      <c r="C430" s="28" t="s">
        <v>464</v>
      </c>
      <c r="D430" s="7">
        <f>SUM(D431)</f>
        <v>41862</v>
      </c>
      <c r="E430" s="3"/>
      <c r="H430" s="80"/>
      <c r="I430" s="80"/>
      <c r="J430" s="84"/>
    </row>
    <row r="431" spans="1:5" ht="97.5" customHeight="1">
      <c r="A431" s="12" t="s">
        <v>216</v>
      </c>
      <c r="B431" s="27" t="s">
        <v>224</v>
      </c>
      <c r="C431" s="28" t="s">
        <v>222</v>
      </c>
      <c r="D431" s="7">
        <f>SUM(D432,D433)</f>
        <v>41862</v>
      </c>
      <c r="E431" s="3"/>
    </row>
    <row r="432" spans="1:5" ht="81" customHeight="1">
      <c r="A432" s="12" t="s">
        <v>217</v>
      </c>
      <c r="B432" s="27" t="s">
        <v>224</v>
      </c>
      <c r="C432" s="28" t="s">
        <v>408</v>
      </c>
      <c r="D432" s="125">
        <v>32350</v>
      </c>
      <c r="E432" s="3"/>
    </row>
    <row r="433" spans="1:5" ht="81" customHeight="1">
      <c r="A433" s="12" t="s">
        <v>120</v>
      </c>
      <c r="B433" s="27" t="s">
        <v>224</v>
      </c>
      <c r="C433" s="28" t="s">
        <v>409</v>
      </c>
      <c r="D433" s="125">
        <v>9512</v>
      </c>
      <c r="E433" s="3"/>
    </row>
    <row r="434" spans="1:5" ht="63.75" customHeight="1">
      <c r="A434" s="12" t="s">
        <v>465</v>
      </c>
      <c r="B434" s="27" t="s">
        <v>224</v>
      </c>
      <c r="C434" s="28" t="s">
        <v>466</v>
      </c>
      <c r="D434" s="125">
        <f>SUM(D435)</f>
        <v>13636</v>
      </c>
      <c r="E434" s="3"/>
    </row>
    <row r="435" spans="1:5" ht="66.75" customHeight="1">
      <c r="A435" s="12" t="s">
        <v>218</v>
      </c>
      <c r="B435" s="27" t="s">
        <v>224</v>
      </c>
      <c r="C435" s="28" t="s">
        <v>410</v>
      </c>
      <c r="D435" s="7">
        <f>SUM(D436,D437)</f>
        <v>13636</v>
      </c>
      <c r="E435" s="3"/>
    </row>
    <row r="436" spans="1:5" ht="48" customHeight="1">
      <c r="A436" s="12" t="s">
        <v>220</v>
      </c>
      <c r="B436" s="27" t="s">
        <v>224</v>
      </c>
      <c r="C436" s="28" t="s">
        <v>223</v>
      </c>
      <c r="D436" s="7">
        <v>4900</v>
      </c>
      <c r="E436" s="3"/>
    </row>
    <row r="437" spans="1:5" ht="48" customHeight="1">
      <c r="A437" s="12" t="s">
        <v>121</v>
      </c>
      <c r="B437" s="27" t="s">
        <v>224</v>
      </c>
      <c r="C437" s="28" t="s">
        <v>122</v>
      </c>
      <c r="D437" s="7">
        <v>8736</v>
      </c>
      <c r="E437" s="3"/>
    </row>
    <row r="438" spans="1:5" ht="32.25" customHeight="1" hidden="1">
      <c r="A438" s="12" t="s">
        <v>467</v>
      </c>
      <c r="B438" s="27" t="s">
        <v>224</v>
      </c>
      <c r="C438" s="28" t="s">
        <v>468</v>
      </c>
      <c r="D438" s="7">
        <f>SUM(D439)</f>
        <v>0</v>
      </c>
      <c r="E438" s="3"/>
    </row>
    <row r="439" spans="1:5" ht="32.25" customHeight="1" hidden="1">
      <c r="A439" s="12" t="s">
        <v>478</v>
      </c>
      <c r="B439" s="27" t="s">
        <v>224</v>
      </c>
      <c r="C439" s="28" t="s">
        <v>479</v>
      </c>
      <c r="D439" s="7"/>
      <c r="E439" s="3"/>
    </row>
    <row r="440" spans="1:5" ht="49.5" customHeight="1">
      <c r="A440" s="12" t="s">
        <v>123</v>
      </c>
      <c r="B440" s="27" t="s">
        <v>224</v>
      </c>
      <c r="C440" s="28" t="s">
        <v>125</v>
      </c>
      <c r="D440" s="7">
        <f>SUM(D441)</f>
        <v>104869</v>
      </c>
      <c r="E440" s="3"/>
    </row>
    <row r="441" spans="1:5" ht="49.5" customHeight="1">
      <c r="A441" s="12" t="s">
        <v>124</v>
      </c>
      <c r="B441" s="27" t="s">
        <v>224</v>
      </c>
      <c r="C441" s="28" t="s">
        <v>126</v>
      </c>
      <c r="D441" s="7">
        <v>104869</v>
      </c>
      <c r="E441" s="3"/>
    </row>
    <row r="442" spans="1:5" ht="94.5" customHeight="1">
      <c r="A442" s="12" t="s">
        <v>523</v>
      </c>
      <c r="B442" s="27" t="s">
        <v>224</v>
      </c>
      <c r="C442" s="126" t="s">
        <v>525</v>
      </c>
      <c r="D442" s="7">
        <f>SUM(D443)</f>
        <v>179909</v>
      </c>
      <c r="E442" s="3"/>
    </row>
    <row r="443" spans="1:5" ht="97.5" customHeight="1">
      <c r="A443" s="12" t="s">
        <v>524</v>
      </c>
      <c r="B443" s="27" t="s">
        <v>224</v>
      </c>
      <c r="C443" s="126" t="s">
        <v>526</v>
      </c>
      <c r="D443" s="7">
        <v>179909</v>
      </c>
      <c r="E443" s="3"/>
    </row>
    <row r="444" spans="1:5" ht="15.75" customHeight="1">
      <c r="A444" s="12" t="s">
        <v>483</v>
      </c>
      <c r="B444" s="27" t="s">
        <v>224</v>
      </c>
      <c r="C444" s="13" t="s">
        <v>482</v>
      </c>
      <c r="D444" s="7">
        <f>SUM(D445)</f>
        <v>31542</v>
      </c>
      <c r="E444" s="3"/>
    </row>
    <row r="445" spans="1:5" ht="15.75" customHeight="1">
      <c r="A445" s="12" t="s">
        <v>480</v>
      </c>
      <c r="B445" s="27" t="s">
        <v>224</v>
      </c>
      <c r="C445" s="13" t="s">
        <v>481</v>
      </c>
      <c r="D445" s="7">
        <v>31542</v>
      </c>
      <c r="E445" s="3"/>
    </row>
    <row r="446" spans="1:5" ht="32.25" customHeight="1">
      <c r="A446" s="135" t="s">
        <v>33</v>
      </c>
      <c r="B446" s="27" t="s">
        <v>224</v>
      </c>
      <c r="C446" s="13" t="s">
        <v>481</v>
      </c>
      <c r="D446" s="7">
        <v>1241</v>
      </c>
      <c r="E446" s="3"/>
    </row>
    <row r="447" spans="1:5" ht="49.5" customHeight="1">
      <c r="A447" s="135" t="s">
        <v>34</v>
      </c>
      <c r="B447" s="27" t="s">
        <v>224</v>
      </c>
      <c r="C447" s="13" t="s">
        <v>481</v>
      </c>
      <c r="D447" s="7">
        <v>3000</v>
      </c>
      <c r="E447" s="3"/>
    </row>
    <row r="448" spans="1:5" ht="47.25">
      <c r="A448" s="135" t="s">
        <v>35</v>
      </c>
      <c r="B448" s="27" t="s">
        <v>224</v>
      </c>
      <c r="C448" s="13" t="s">
        <v>481</v>
      </c>
      <c r="D448" s="7">
        <v>27301</v>
      </c>
      <c r="E448" s="3"/>
    </row>
    <row r="449" spans="1:5" ht="47.25">
      <c r="A449" s="136" t="s">
        <v>36</v>
      </c>
      <c r="B449" s="27" t="s">
        <v>224</v>
      </c>
      <c r="C449" s="13" t="s">
        <v>481</v>
      </c>
      <c r="D449" s="7">
        <v>0</v>
      </c>
      <c r="E449" s="3"/>
    </row>
    <row r="450" spans="1:5" ht="33" customHeight="1">
      <c r="A450" s="23" t="s">
        <v>446</v>
      </c>
      <c r="B450" s="27" t="s">
        <v>224</v>
      </c>
      <c r="C450" s="114" t="s">
        <v>484</v>
      </c>
      <c r="D450" s="7">
        <f>SUM(D451,D453)</f>
        <v>384585</v>
      </c>
      <c r="E450" s="3"/>
    </row>
    <row r="451" spans="1:5" ht="48" customHeight="1">
      <c r="A451" s="19" t="s">
        <v>492</v>
      </c>
      <c r="B451" s="27" t="s">
        <v>224</v>
      </c>
      <c r="C451" s="31" t="s">
        <v>493</v>
      </c>
      <c r="D451" s="7">
        <f>SUM(D452)</f>
        <v>374240</v>
      </c>
      <c r="E451" s="3"/>
    </row>
    <row r="452" spans="1:5" ht="48.75" customHeight="1">
      <c r="A452" s="19" t="s">
        <v>485</v>
      </c>
      <c r="B452" s="27" t="s">
        <v>224</v>
      </c>
      <c r="C452" s="31" t="s">
        <v>488</v>
      </c>
      <c r="D452" s="7">
        <v>374240</v>
      </c>
      <c r="E452" s="3"/>
    </row>
    <row r="453" spans="1:5" ht="30.75" customHeight="1">
      <c r="A453" s="19" t="s">
        <v>494</v>
      </c>
      <c r="B453" s="27" t="s">
        <v>224</v>
      </c>
      <c r="C453" s="20" t="s">
        <v>450</v>
      </c>
      <c r="D453" s="7">
        <f>SUM(D454)</f>
        <v>10345</v>
      </c>
      <c r="E453" s="3"/>
    </row>
    <row r="454" spans="1:5" ht="33.75" customHeight="1">
      <c r="A454" s="19" t="s">
        <v>448</v>
      </c>
      <c r="B454" s="27" t="s">
        <v>224</v>
      </c>
      <c r="C454" s="20" t="s">
        <v>449</v>
      </c>
      <c r="D454" s="7">
        <v>10345</v>
      </c>
      <c r="E454" s="3"/>
    </row>
    <row r="455" spans="1:5" ht="47.25">
      <c r="A455" s="135" t="s">
        <v>46</v>
      </c>
      <c r="B455" s="27" t="s">
        <v>224</v>
      </c>
      <c r="C455" s="20" t="s">
        <v>449</v>
      </c>
      <c r="D455" s="7">
        <v>10345</v>
      </c>
      <c r="E455" s="3"/>
    </row>
    <row r="456" spans="1:5" ht="16.5" customHeight="1">
      <c r="A456" s="26" t="s">
        <v>454</v>
      </c>
      <c r="B456" s="56" t="s">
        <v>224</v>
      </c>
      <c r="C456" s="28" t="s">
        <v>455</v>
      </c>
      <c r="D456" s="7">
        <f>SUM(D458,D460)</f>
        <v>201731</v>
      </c>
      <c r="E456" s="3"/>
    </row>
    <row r="457" spans="1:5" ht="33" customHeight="1">
      <c r="A457" s="117" t="s">
        <v>527</v>
      </c>
      <c r="B457" s="56" t="s">
        <v>224</v>
      </c>
      <c r="C457" s="118" t="s">
        <v>530</v>
      </c>
      <c r="D457" s="7">
        <f>SUM(D458)</f>
        <v>21634</v>
      </c>
      <c r="E457" s="3"/>
    </row>
    <row r="458" spans="1:5" ht="62.25" customHeight="1">
      <c r="A458" s="117" t="s">
        <v>528</v>
      </c>
      <c r="B458" s="56" t="s">
        <v>224</v>
      </c>
      <c r="C458" s="118" t="s">
        <v>531</v>
      </c>
      <c r="D458" s="7">
        <f>SUM(D459)</f>
        <v>21634</v>
      </c>
      <c r="E458" s="3"/>
    </row>
    <row r="459" spans="1:5" ht="80.25" customHeight="1">
      <c r="A459" s="117" t="s">
        <v>529</v>
      </c>
      <c r="B459" s="56" t="s">
        <v>224</v>
      </c>
      <c r="C459" s="118" t="s">
        <v>532</v>
      </c>
      <c r="D459" s="7">
        <v>21634</v>
      </c>
      <c r="E459" s="3"/>
    </row>
    <row r="460" spans="1:5" ht="20.25" customHeight="1">
      <c r="A460" s="12" t="s">
        <v>94</v>
      </c>
      <c r="B460" s="10" t="s">
        <v>224</v>
      </c>
      <c r="C460" s="13" t="s">
        <v>461</v>
      </c>
      <c r="D460" s="7">
        <f>SUM(D461)</f>
        <v>180097</v>
      </c>
      <c r="E460" s="3"/>
    </row>
    <row r="461" spans="1:5" ht="30.75" customHeight="1">
      <c r="A461" s="12" t="s">
        <v>460</v>
      </c>
      <c r="B461" s="10" t="s">
        <v>224</v>
      </c>
      <c r="C461" s="13" t="s">
        <v>462</v>
      </c>
      <c r="D461" s="7">
        <v>180097</v>
      </c>
      <c r="E461" s="3"/>
    </row>
    <row r="462" spans="1:5" ht="63">
      <c r="A462" s="135" t="s">
        <v>39</v>
      </c>
      <c r="B462" s="10" t="s">
        <v>224</v>
      </c>
      <c r="C462" s="13" t="s">
        <v>462</v>
      </c>
      <c r="D462" s="7">
        <v>38654</v>
      </c>
      <c r="E462" s="3"/>
    </row>
    <row r="463" spans="1:5" ht="32.25" customHeight="1">
      <c r="A463" s="135" t="s">
        <v>40</v>
      </c>
      <c r="B463" s="10" t="s">
        <v>224</v>
      </c>
      <c r="C463" s="13" t="s">
        <v>462</v>
      </c>
      <c r="D463" s="7">
        <v>132310</v>
      </c>
      <c r="E463" s="3"/>
    </row>
    <row r="464" spans="1:5" ht="47.25">
      <c r="A464" s="135" t="s">
        <v>41</v>
      </c>
      <c r="B464" s="10" t="s">
        <v>224</v>
      </c>
      <c r="C464" s="13" t="s">
        <v>462</v>
      </c>
      <c r="D464" s="7">
        <v>9133</v>
      </c>
      <c r="E464" s="3"/>
    </row>
    <row r="465" spans="1:5" ht="32.25" customHeight="1">
      <c r="A465" s="26" t="s">
        <v>127</v>
      </c>
      <c r="B465" s="56" t="s">
        <v>224</v>
      </c>
      <c r="C465" s="28" t="s">
        <v>128</v>
      </c>
      <c r="D465" s="7">
        <f>SUM(D466)</f>
        <v>2157</v>
      </c>
      <c r="E465" s="3"/>
    </row>
    <row r="466" spans="1:5" ht="30.75" customHeight="1">
      <c r="A466" s="26" t="s">
        <v>129</v>
      </c>
      <c r="B466" s="10" t="s">
        <v>224</v>
      </c>
      <c r="C466" s="13" t="s">
        <v>130</v>
      </c>
      <c r="D466" s="7">
        <f>SUM(D467)</f>
        <v>2157</v>
      </c>
      <c r="E466" s="3"/>
    </row>
    <row r="467" spans="1:5" ht="30.75" customHeight="1">
      <c r="A467" s="26" t="s">
        <v>131</v>
      </c>
      <c r="B467" s="10" t="s">
        <v>224</v>
      </c>
      <c r="C467" s="13" t="s">
        <v>132</v>
      </c>
      <c r="D467" s="7">
        <v>2157</v>
      </c>
      <c r="E467" s="3"/>
    </row>
    <row r="468" spans="1:5" ht="18" customHeight="1" hidden="1">
      <c r="A468" s="26" t="s">
        <v>133</v>
      </c>
      <c r="B468" s="56" t="s">
        <v>224</v>
      </c>
      <c r="C468" s="28" t="s">
        <v>134</v>
      </c>
      <c r="D468" s="7">
        <f>SUM(D469)</f>
        <v>0</v>
      </c>
      <c r="E468" s="3"/>
    </row>
    <row r="469" spans="1:5" ht="30.75" customHeight="1" hidden="1">
      <c r="A469" s="26" t="s">
        <v>135</v>
      </c>
      <c r="B469" s="10" t="s">
        <v>224</v>
      </c>
      <c r="C469" s="13" t="s">
        <v>136</v>
      </c>
      <c r="D469" s="7"/>
      <c r="E469" s="3"/>
    </row>
    <row r="470" spans="1:5" ht="66" customHeight="1">
      <c r="A470" s="137" t="s">
        <v>259</v>
      </c>
      <c r="B470" s="10" t="s">
        <v>224</v>
      </c>
      <c r="C470" s="13" t="s">
        <v>132</v>
      </c>
      <c r="D470" s="7">
        <v>2157</v>
      </c>
      <c r="E470" s="3"/>
    </row>
    <row r="471" spans="1:5" ht="32.25" customHeight="1">
      <c r="A471" s="26" t="s">
        <v>445</v>
      </c>
      <c r="B471" s="36">
        <v>810</v>
      </c>
      <c r="C471" s="28" t="s">
        <v>407</v>
      </c>
      <c r="D471" s="7">
        <f>SUM(D472)</f>
        <v>-5022</v>
      </c>
      <c r="E471" s="3"/>
    </row>
    <row r="472" spans="1:5" ht="45" customHeight="1">
      <c r="A472" s="26" t="s">
        <v>239</v>
      </c>
      <c r="B472" s="36">
        <v>810</v>
      </c>
      <c r="C472" s="28" t="s">
        <v>110</v>
      </c>
      <c r="D472" s="7">
        <v>-5022</v>
      </c>
      <c r="E472" s="3"/>
    </row>
    <row r="473" spans="1:5" ht="12" customHeight="1">
      <c r="A473" s="12"/>
      <c r="B473" s="10"/>
      <c r="C473" s="13"/>
      <c r="D473" s="7"/>
      <c r="E473" s="3"/>
    </row>
    <row r="474" spans="1:10" s="9" customFormat="1" ht="27" customHeight="1">
      <c r="A474" s="11" t="s">
        <v>280</v>
      </c>
      <c r="B474" s="24" t="s">
        <v>499</v>
      </c>
      <c r="C474" s="18"/>
      <c r="D474" s="53">
        <f>SUM(D475)</f>
        <v>492557</v>
      </c>
      <c r="E474" s="3"/>
      <c r="F474" s="51"/>
      <c r="H474" s="80"/>
      <c r="I474" s="80"/>
      <c r="J474" s="84"/>
    </row>
    <row r="475" spans="1:10" s="9" customFormat="1" ht="16.5" customHeight="1">
      <c r="A475" s="120" t="s">
        <v>388</v>
      </c>
      <c r="B475" s="35" t="s">
        <v>499</v>
      </c>
      <c r="C475" s="18" t="s">
        <v>206</v>
      </c>
      <c r="D475" s="53">
        <f>SUM(D476,D487,D490,D499,D502)</f>
        <v>492557</v>
      </c>
      <c r="E475" s="3"/>
      <c r="H475" s="80"/>
      <c r="I475" s="80"/>
      <c r="J475" s="84"/>
    </row>
    <row r="476" spans="1:10" s="9" customFormat="1" ht="30.75" customHeight="1">
      <c r="A476" s="26" t="s">
        <v>271</v>
      </c>
      <c r="B476" s="56" t="s">
        <v>499</v>
      </c>
      <c r="C476" s="57" t="s">
        <v>245</v>
      </c>
      <c r="D476" s="5">
        <f>SUM(D477,D479,D484)</f>
        <v>205716</v>
      </c>
      <c r="E476" s="3"/>
      <c r="H476" s="80"/>
      <c r="I476" s="80"/>
      <c r="J476" s="84"/>
    </row>
    <row r="477" spans="1:10" s="9" customFormat="1" ht="80.25" customHeight="1">
      <c r="A477" s="26" t="s">
        <v>411</v>
      </c>
      <c r="B477" s="56" t="s">
        <v>499</v>
      </c>
      <c r="C477" s="57" t="s">
        <v>253</v>
      </c>
      <c r="D477" s="5">
        <f>SUM(D478)</f>
        <v>1952</v>
      </c>
      <c r="E477" s="3"/>
      <c r="H477" s="80"/>
      <c r="I477" s="80"/>
      <c r="J477" s="84"/>
    </row>
    <row r="478" spans="1:10" s="9" customFormat="1" ht="47.25" customHeight="1">
      <c r="A478" s="26" t="s">
        <v>412</v>
      </c>
      <c r="B478" s="56" t="s">
        <v>499</v>
      </c>
      <c r="C478" s="57" t="s">
        <v>254</v>
      </c>
      <c r="D478" s="5">
        <v>1952</v>
      </c>
      <c r="E478" s="3"/>
      <c r="H478" s="80"/>
      <c r="I478" s="80"/>
      <c r="J478" s="84"/>
    </row>
    <row r="479" spans="1:10" s="9" customFormat="1" ht="81" customHeight="1">
      <c r="A479" s="12" t="s">
        <v>413</v>
      </c>
      <c r="B479" s="10" t="s">
        <v>499</v>
      </c>
      <c r="C479" s="20" t="s">
        <v>242</v>
      </c>
      <c r="D479" s="5">
        <f>SUM(D480,D482)</f>
        <v>203709</v>
      </c>
      <c r="E479" s="3"/>
      <c r="H479" s="80"/>
      <c r="I479" s="80"/>
      <c r="J479" s="84"/>
    </row>
    <row r="480" spans="1:10" s="9" customFormat="1" ht="78.75" customHeight="1">
      <c r="A480" s="26" t="s">
        <v>105</v>
      </c>
      <c r="B480" s="10" t="s">
        <v>499</v>
      </c>
      <c r="C480" s="20" t="s">
        <v>500</v>
      </c>
      <c r="D480" s="5">
        <f>SUM(D481)</f>
        <v>27162</v>
      </c>
      <c r="E480" s="3"/>
      <c r="H480" s="80"/>
      <c r="I480" s="80"/>
      <c r="J480" s="84"/>
    </row>
    <row r="481" spans="1:10" s="9" customFormat="1" ht="79.5" customHeight="1">
      <c r="A481" s="26" t="s">
        <v>415</v>
      </c>
      <c r="B481" s="56" t="s">
        <v>499</v>
      </c>
      <c r="C481" s="20" t="s">
        <v>251</v>
      </c>
      <c r="D481" s="7">
        <v>27162</v>
      </c>
      <c r="E481" s="3"/>
      <c r="H481" s="80"/>
      <c r="I481" s="80"/>
      <c r="J481" s="84"/>
    </row>
    <row r="482" spans="1:10" s="9" customFormat="1" ht="82.5" customHeight="1">
      <c r="A482" s="26" t="s">
        <v>501</v>
      </c>
      <c r="B482" s="56" t="s">
        <v>499</v>
      </c>
      <c r="C482" s="20" t="s">
        <v>502</v>
      </c>
      <c r="D482" s="7">
        <f>SUM(D483)</f>
        <v>176547</v>
      </c>
      <c r="E482" s="3"/>
      <c r="H482" s="80"/>
      <c r="I482" s="80"/>
      <c r="J482" s="84"/>
    </row>
    <row r="483" spans="1:10" s="9" customFormat="1" ht="63" customHeight="1">
      <c r="A483" s="26" t="s">
        <v>416</v>
      </c>
      <c r="B483" s="56" t="s">
        <v>499</v>
      </c>
      <c r="C483" s="20" t="s">
        <v>252</v>
      </c>
      <c r="D483" s="7">
        <v>176547</v>
      </c>
      <c r="E483" s="3"/>
      <c r="H483" s="80"/>
      <c r="I483" s="80"/>
      <c r="J483" s="84"/>
    </row>
    <row r="484" spans="1:10" s="9" customFormat="1" ht="80.25" customHeight="1">
      <c r="A484" s="58" t="s">
        <v>417</v>
      </c>
      <c r="B484" s="56" t="s">
        <v>499</v>
      </c>
      <c r="C484" s="118" t="s">
        <v>310</v>
      </c>
      <c r="D484" s="7">
        <f>SUM(D485)</f>
        <v>55</v>
      </c>
      <c r="E484" s="3"/>
      <c r="H484" s="80"/>
      <c r="I484" s="80"/>
      <c r="J484" s="84"/>
    </row>
    <row r="485" spans="1:10" s="9" customFormat="1" ht="79.5" customHeight="1">
      <c r="A485" s="58" t="s">
        <v>168</v>
      </c>
      <c r="B485" s="56" t="s">
        <v>499</v>
      </c>
      <c r="C485" s="118" t="s">
        <v>169</v>
      </c>
      <c r="D485" s="7">
        <f>SUM(D486)</f>
        <v>55</v>
      </c>
      <c r="E485" s="3"/>
      <c r="H485" s="80"/>
      <c r="I485" s="80"/>
      <c r="J485" s="84"/>
    </row>
    <row r="486" spans="1:10" s="9" customFormat="1" ht="66" customHeight="1">
      <c r="A486" s="58" t="s">
        <v>418</v>
      </c>
      <c r="B486" s="56" t="s">
        <v>499</v>
      </c>
      <c r="C486" s="118" t="s">
        <v>312</v>
      </c>
      <c r="D486" s="7">
        <v>55</v>
      </c>
      <c r="E486" s="3"/>
      <c r="H486" s="80"/>
      <c r="I486" s="80"/>
      <c r="J486" s="84"/>
    </row>
    <row r="487" spans="1:10" s="25" customFormat="1" ht="30.75" customHeight="1">
      <c r="A487" s="26" t="s">
        <v>226</v>
      </c>
      <c r="B487" s="56" t="s">
        <v>499</v>
      </c>
      <c r="C487" s="57" t="s">
        <v>207</v>
      </c>
      <c r="D487" s="5">
        <f>SUM(D488)</f>
        <v>77</v>
      </c>
      <c r="E487" s="6"/>
      <c r="H487" s="79"/>
      <c r="I487" s="79"/>
      <c r="J487" s="83"/>
    </row>
    <row r="488" spans="1:10" s="25" customFormat="1" ht="30.75" customHeight="1">
      <c r="A488" s="12" t="s">
        <v>23</v>
      </c>
      <c r="B488" s="56" t="s">
        <v>499</v>
      </c>
      <c r="C488" s="31" t="s">
        <v>24</v>
      </c>
      <c r="D488" s="5">
        <f>SUM(D489)</f>
        <v>77</v>
      </c>
      <c r="E488" s="6"/>
      <c r="H488" s="79"/>
      <c r="I488" s="79"/>
      <c r="J488" s="83"/>
    </row>
    <row r="489" spans="1:10" s="25" customFormat="1" ht="48" customHeight="1">
      <c r="A489" s="12" t="s">
        <v>419</v>
      </c>
      <c r="B489" s="10" t="s">
        <v>499</v>
      </c>
      <c r="C489" s="31" t="s">
        <v>208</v>
      </c>
      <c r="D489" s="5">
        <v>77</v>
      </c>
      <c r="E489" s="6"/>
      <c r="H489" s="79"/>
      <c r="I489" s="79"/>
      <c r="J489" s="83"/>
    </row>
    <row r="490" spans="1:10" s="25" customFormat="1" ht="16.5" customHeight="1">
      <c r="A490" s="26" t="s">
        <v>270</v>
      </c>
      <c r="B490" s="56" t="s">
        <v>499</v>
      </c>
      <c r="C490" s="57" t="s">
        <v>244</v>
      </c>
      <c r="D490" s="5">
        <f>SUM(D491,D493,D496)</f>
        <v>286600</v>
      </c>
      <c r="E490" s="6"/>
      <c r="H490" s="79"/>
      <c r="I490" s="79"/>
      <c r="J490" s="83"/>
    </row>
    <row r="491" spans="1:10" s="25" customFormat="1" ht="15.75" customHeight="1">
      <c r="A491" s="12" t="s">
        <v>256</v>
      </c>
      <c r="B491" s="99" t="s">
        <v>499</v>
      </c>
      <c r="C491" s="20" t="s">
        <v>257</v>
      </c>
      <c r="D491" s="5">
        <f>SUM(D492)</f>
        <v>976</v>
      </c>
      <c r="E491" s="6"/>
      <c r="H491" s="79"/>
      <c r="I491" s="79"/>
      <c r="J491" s="83"/>
    </row>
    <row r="492" spans="1:10" s="25" customFormat="1" ht="30.75" customHeight="1">
      <c r="A492" s="12" t="s">
        <v>380</v>
      </c>
      <c r="B492" s="10" t="s">
        <v>499</v>
      </c>
      <c r="C492" s="20" t="s">
        <v>255</v>
      </c>
      <c r="D492" s="5">
        <v>976</v>
      </c>
      <c r="E492" s="6"/>
      <c r="H492" s="79"/>
      <c r="I492" s="79"/>
      <c r="J492" s="83"/>
    </row>
    <row r="493" spans="1:10" s="25" customFormat="1" ht="81.75" customHeight="1">
      <c r="A493" s="12" t="s">
        <v>99</v>
      </c>
      <c r="B493" s="10" t="s">
        <v>499</v>
      </c>
      <c r="C493" s="31" t="s">
        <v>258</v>
      </c>
      <c r="D493" s="5">
        <f>SUM(D494)</f>
        <v>260086</v>
      </c>
      <c r="E493" s="6"/>
      <c r="H493" s="79"/>
      <c r="I493" s="79"/>
      <c r="J493" s="83"/>
    </row>
    <row r="494" spans="1:10" s="25" customFormat="1" ht="80.25" customHeight="1">
      <c r="A494" s="12" t="s">
        <v>266</v>
      </c>
      <c r="B494" s="10" t="s">
        <v>499</v>
      </c>
      <c r="C494" s="20" t="s">
        <v>264</v>
      </c>
      <c r="D494" s="5">
        <f>SUM(D495)</f>
        <v>260086</v>
      </c>
      <c r="E494" s="6"/>
      <c r="H494" s="79"/>
      <c r="I494" s="79"/>
      <c r="J494" s="83"/>
    </row>
    <row r="495" spans="1:10" s="9" customFormat="1" ht="80.25" customHeight="1">
      <c r="A495" s="12" t="s">
        <v>420</v>
      </c>
      <c r="B495" s="10" t="s">
        <v>499</v>
      </c>
      <c r="C495" s="20" t="s">
        <v>263</v>
      </c>
      <c r="D495" s="7">
        <v>260086</v>
      </c>
      <c r="E495" s="3"/>
      <c r="H495" s="80"/>
      <c r="I495" s="80"/>
      <c r="J495" s="84"/>
    </row>
    <row r="496" spans="1:10" s="9" customFormat="1" ht="49.5" customHeight="1">
      <c r="A496" s="26" t="s">
        <v>248</v>
      </c>
      <c r="B496" s="56" t="s">
        <v>499</v>
      </c>
      <c r="C496" s="57" t="s">
        <v>249</v>
      </c>
      <c r="D496" s="5">
        <f>SUM(D497)</f>
        <v>25538</v>
      </c>
      <c r="E496" s="3"/>
      <c r="H496" s="80"/>
      <c r="I496" s="80"/>
      <c r="J496" s="84"/>
    </row>
    <row r="497" spans="1:10" s="9" customFormat="1" ht="46.5" customHeight="1">
      <c r="A497" s="12" t="s">
        <v>268</v>
      </c>
      <c r="B497" s="56" t="s">
        <v>499</v>
      </c>
      <c r="C497" s="31" t="s">
        <v>269</v>
      </c>
      <c r="D497" s="5">
        <f>SUM(D498)</f>
        <v>25538</v>
      </c>
      <c r="E497" s="3"/>
      <c r="H497" s="80"/>
      <c r="I497" s="80"/>
      <c r="J497" s="84"/>
    </row>
    <row r="498" spans="1:10" s="9" customFormat="1" ht="48.75" customHeight="1">
      <c r="A498" s="12" t="s">
        <v>422</v>
      </c>
      <c r="B498" s="10" t="s">
        <v>499</v>
      </c>
      <c r="C498" s="31" t="s">
        <v>267</v>
      </c>
      <c r="D498" s="7">
        <v>25538</v>
      </c>
      <c r="E498" s="3"/>
      <c r="H498" s="80"/>
      <c r="I498" s="80"/>
      <c r="J498" s="84"/>
    </row>
    <row r="499" spans="1:10" s="9" customFormat="1" ht="15.75" customHeight="1">
      <c r="A499" s="26" t="s">
        <v>225</v>
      </c>
      <c r="B499" s="56" t="s">
        <v>499</v>
      </c>
      <c r="C499" s="57" t="s">
        <v>391</v>
      </c>
      <c r="D499" s="7">
        <f>SUM(D500)</f>
        <v>59</v>
      </c>
      <c r="E499" s="3"/>
      <c r="H499" s="80"/>
      <c r="I499" s="80"/>
      <c r="J499" s="84"/>
    </row>
    <row r="500" spans="1:10" s="9" customFormat="1" ht="33.75" customHeight="1">
      <c r="A500" s="19" t="s">
        <v>385</v>
      </c>
      <c r="B500" s="10" t="s">
        <v>499</v>
      </c>
      <c r="C500" s="20" t="s">
        <v>204</v>
      </c>
      <c r="D500" s="7">
        <f>SUM(D501)</f>
        <v>59</v>
      </c>
      <c r="E500" s="3"/>
      <c r="H500" s="80"/>
      <c r="I500" s="80"/>
      <c r="J500" s="84"/>
    </row>
    <row r="501" spans="1:10" s="9" customFormat="1" ht="48.75" customHeight="1">
      <c r="A501" s="19" t="s">
        <v>427</v>
      </c>
      <c r="B501" s="10" t="s">
        <v>499</v>
      </c>
      <c r="C501" s="20" t="s">
        <v>205</v>
      </c>
      <c r="D501" s="7">
        <v>59</v>
      </c>
      <c r="E501" s="3"/>
      <c r="H501" s="80"/>
      <c r="I501" s="80"/>
      <c r="J501" s="84"/>
    </row>
    <row r="502" spans="1:10" s="9" customFormat="1" ht="16.5" customHeight="1">
      <c r="A502" s="127" t="s">
        <v>192</v>
      </c>
      <c r="B502" s="56" t="s">
        <v>499</v>
      </c>
      <c r="C502" s="113" t="s">
        <v>209</v>
      </c>
      <c r="D502" s="7">
        <f>SUM(D503,D505)</f>
        <v>105</v>
      </c>
      <c r="E502" s="3"/>
      <c r="H502" s="80"/>
      <c r="I502" s="80"/>
      <c r="J502" s="84"/>
    </row>
    <row r="503" spans="1:10" s="9" customFormat="1" ht="16.5" customHeight="1">
      <c r="A503" s="58" t="s">
        <v>106</v>
      </c>
      <c r="B503" s="56" t="s">
        <v>499</v>
      </c>
      <c r="C503" s="122" t="s">
        <v>108</v>
      </c>
      <c r="D503" s="7">
        <f>SUM(D504)</f>
        <v>76</v>
      </c>
      <c r="E503" s="3"/>
      <c r="H503" s="80"/>
      <c r="I503" s="80"/>
      <c r="J503" s="84"/>
    </row>
    <row r="504" spans="1:10" s="9" customFormat="1" ht="32.25" customHeight="1">
      <c r="A504" s="58" t="s">
        <v>107</v>
      </c>
      <c r="B504" s="56" t="s">
        <v>499</v>
      </c>
      <c r="C504" s="122" t="s">
        <v>109</v>
      </c>
      <c r="D504" s="7">
        <v>76</v>
      </c>
      <c r="E504" s="3"/>
      <c r="H504" s="80"/>
      <c r="I504" s="80"/>
      <c r="J504" s="84"/>
    </row>
    <row r="505" spans="1:10" s="9" customFormat="1" ht="18" customHeight="1">
      <c r="A505" s="128" t="s">
        <v>192</v>
      </c>
      <c r="B505" s="10" t="s">
        <v>499</v>
      </c>
      <c r="C505" s="103" t="s">
        <v>272</v>
      </c>
      <c r="D505" s="7">
        <f>SUM(D506)</f>
        <v>29</v>
      </c>
      <c r="E505" s="3"/>
      <c r="H505" s="80"/>
      <c r="I505" s="80"/>
      <c r="J505" s="84"/>
    </row>
    <row r="506" spans="1:10" s="9" customFormat="1" ht="19.5" customHeight="1">
      <c r="A506" s="58" t="s">
        <v>386</v>
      </c>
      <c r="B506" s="10" t="s">
        <v>499</v>
      </c>
      <c r="C506" s="122" t="s">
        <v>210</v>
      </c>
      <c r="D506" s="7">
        <v>29</v>
      </c>
      <c r="E506" s="3"/>
      <c r="H506" s="80"/>
      <c r="I506" s="80"/>
      <c r="J506" s="84"/>
    </row>
    <row r="507" spans="1:4" ht="12" customHeight="1">
      <c r="A507" s="37"/>
      <c r="B507" s="36"/>
      <c r="C507" s="28"/>
      <c r="D507" s="30"/>
    </row>
    <row r="508" spans="1:6" ht="15.75">
      <c r="A508" s="129" t="s">
        <v>281</v>
      </c>
      <c r="B508" s="123">
        <v>815</v>
      </c>
      <c r="C508" s="55"/>
      <c r="D508" s="119">
        <f>SUM(D509,D516)</f>
        <v>1112239</v>
      </c>
      <c r="F508" s="51"/>
    </row>
    <row r="509" spans="1:6" ht="16.5" customHeight="1">
      <c r="A509" s="120" t="s">
        <v>388</v>
      </c>
      <c r="B509" s="35" t="s">
        <v>503</v>
      </c>
      <c r="C509" s="18" t="s">
        <v>206</v>
      </c>
      <c r="D509" s="119">
        <f>SUM(D510,D513)</f>
        <v>697</v>
      </c>
      <c r="F509" s="52"/>
    </row>
    <row r="510" spans="1:4" ht="30.75" customHeight="1">
      <c r="A510" s="26" t="s">
        <v>226</v>
      </c>
      <c r="B510" s="56" t="s">
        <v>503</v>
      </c>
      <c r="C510" s="57" t="s">
        <v>207</v>
      </c>
      <c r="D510" s="39">
        <f>SUM(D511)</f>
        <v>697</v>
      </c>
    </row>
    <row r="511" spans="1:4" ht="30.75" customHeight="1">
      <c r="A511" s="12" t="s">
        <v>23</v>
      </c>
      <c r="B511" s="56" t="s">
        <v>503</v>
      </c>
      <c r="C511" s="31" t="s">
        <v>24</v>
      </c>
      <c r="D511" s="39">
        <f>SUM(D512)</f>
        <v>697</v>
      </c>
    </row>
    <row r="512" spans="1:4" ht="47.25">
      <c r="A512" s="12" t="s">
        <v>419</v>
      </c>
      <c r="B512" s="10" t="s">
        <v>503</v>
      </c>
      <c r="C512" s="31" t="s">
        <v>208</v>
      </c>
      <c r="D512" s="39">
        <v>697</v>
      </c>
    </row>
    <row r="513" spans="1:4" ht="16.5" customHeight="1" hidden="1">
      <c r="A513" s="26" t="s">
        <v>225</v>
      </c>
      <c r="B513" s="56" t="s">
        <v>503</v>
      </c>
      <c r="C513" s="57" t="s">
        <v>197</v>
      </c>
      <c r="D513" s="39">
        <f>SUM(D514)</f>
        <v>0</v>
      </c>
    </row>
    <row r="514" spans="1:4" ht="31.5" hidden="1">
      <c r="A514" s="19" t="s">
        <v>385</v>
      </c>
      <c r="B514" s="10" t="s">
        <v>503</v>
      </c>
      <c r="C514" s="20" t="s">
        <v>204</v>
      </c>
      <c r="D514" s="39">
        <f>SUM(D515)</f>
        <v>0</v>
      </c>
    </row>
    <row r="515" spans="1:4" ht="47.25" hidden="1">
      <c r="A515" s="19" t="s">
        <v>427</v>
      </c>
      <c r="B515" s="10" t="s">
        <v>503</v>
      </c>
      <c r="C515" s="20" t="s">
        <v>205</v>
      </c>
      <c r="D515" s="39"/>
    </row>
    <row r="516" spans="1:6" ht="16.5" customHeight="1">
      <c r="A516" s="54" t="s">
        <v>100</v>
      </c>
      <c r="B516" s="123">
        <v>815</v>
      </c>
      <c r="C516" s="55" t="s">
        <v>101</v>
      </c>
      <c r="D516" s="119">
        <f>SUM(D517,D542,D539)</f>
        <v>1111542</v>
      </c>
      <c r="F516" s="51"/>
    </row>
    <row r="517" spans="1:6" ht="32.25" customHeight="1">
      <c r="A517" s="26" t="s">
        <v>115</v>
      </c>
      <c r="B517" s="36">
        <v>815</v>
      </c>
      <c r="C517" s="28" t="s">
        <v>116</v>
      </c>
      <c r="D517" s="116">
        <f>SUM(D518,D528,)</f>
        <v>1113879</v>
      </c>
      <c r="F517" s="51"/>
    </row>
    <row r="518" spans="1:4" ht="30.75" customHeight="1">
      <c r="A518" s="26" t="s">
        <v>215</v>
      </c>
      <c r="B518" s="27" t="s">
        <v>503</v>
      </c>
      <c r="C518" s="28" t="s">
        <v>221</v>
      </c>
      <c r="D518" s="116">
        <f>SUM(D519,D522,D523)</f>
        <v>26312</v>
      </c>
    </row>
    <row r="519" spans="1:6" ht="49.5" customHeight="1">
      <c r="A519" s="148" t="s">
        <v>113</v>
      </c>
      <c r="B519" s="27" t="s">
        <v>503</v>
      </c>
      <c r="C519" s="113" t="s">
        <v>111</v>
      </c>
      <c r="D519" s="116">
        <f>SUM(D520)</f>
        <v>894</v>
      </c>
      <c r="F519" s="38"/>
    </row>
    <row r="520" spans="1:4" ht="66" customHeight="1">
      <c r="A520" s="148" t="s">
        <v>114</v>
      </c>
      <c r="B520" s="27" t="s">
        <v>503</v>
      </c>
      <c r="C520" s="113" t="s">
        <v>112</v>
      </c>
      <c r="D520" s="116">
        <v>894</v>
      </c>
    </row>
    <row r="521" spans="1:4" ht="32.25" customHeight="1" hidden="1">
      <c r="A521" s="112" t="s">
        <v>2</v>
      </c>
      <c r="B521" s="27" t="s">
        <v>503</v>
      </c>
      <c r="C521" s="121" t="s">
        <v>3</v>
      </c>
      <c r="D521" s="116">
        <f>SUM(D522)</f>
        <v>0</v>
      </c>
    </row>
    <row r="522" spans="1:4" ht="32.25" customHeight="1" hidden="1">
      <c r="A522" s="132" t="s">
        <v>4</v>
      </c>
      <c r="B522" s="27" t="s">
        <v>503</v>
      </c>
      <c r="C522" s="121" t="s">
        <v>5</v>
      </c>
      <c r="D522" s="116">
        <v>0</v>
      </c>
    </row>
    <row r="523" spans="1:4" ht="15.75">
      <c r="A523" s="12" t="s">
        <v>483</v>
      </c>
      <c r="B523" s="27" t="s">
        <v>503</v>
      </c>
      <c r="C523" s="122" t="s">
        <v>482</v>
      </c>
      <c r="D523" s="116">
        <f>SUM(D524)</f>
        <v>25418</v>
      </c>
    </row>
    <row r="524" spans="1:4" ht="15.75">
      <c r="A524" s="12" t="s">
        <v>480</v>
      </c>
      <c r="B524" s="27" t="s">
        <v>503</v>
      </c>
      <c r="C524" s="122" t="s">
        <v>481</v>
      </c>
      <c r="D524" s="116">
        <v>25418</v>
      </c>
    </row>
    <row r="525" spans="1:4" ht="94.5">
      <c r="A525" s="134" t="s">
        <v>28</v>
      </c>
      <c r="B525" s="27" t="s">
        <v>503</v>
      </c>
      <c r="C525" s="122" t="s">
        <v>481</v>
      </c>
      <c r="D525" s="116">
        <v>3869</v>
      </c>
    </row>
    <row r="526" spans="1:4" ht="47.25">
      <c r="A526" s="134" t="s">
        <v>26</v>
      </c>
      <c r="B526" s="27" t="s">
        <v>503</v>
      </c>
      <c r="C526" s="122" t="s">
        <v>481</v>
      </c>
      <c r="D526" s="116">
        <v>16723</v>
      </c>
    </row>
    <row r="527" spans="1:4" ht="32.25" customHeight="1">
      <c r="A527" s="135" t="s">
        <v>27</v>
      </c>
      <c r="B527" s="27" t="s">
        <v>503</v>
      </c>
      <c r="C527" s="122" t="s">
        <v>481</v>
      </c>
      <c r="D527" s="116">
        <v>4826</v>
      </c>
    </row>
    <row r="528" spans="1:4" ht="30.75" customHeight="1">
      <c r="A528" s="23" t="s">
        <v>446</v>
      </c>
      <c r="B528" s="56" t="s">
        <v>503</v>
      </c>
      <c r="C528" s="114" t="s">
        <v>447</v>
      </c>
      <c r="D528" s="116">
        <f>SUM(D529,D531,D533,D535)</f>
        <v>1087567</v>
      </c>
    </row>
    <row r="529" spans="1:4" ht="33" customHeight="1">
      <c r="A529" s="23" t="s">
        <v>510</v>
      </c>
      <c r="B529" s="56" t="s">
        <v>503</v>
      </c>
      <c r="C529" s="114" t="s">
        <v>507</v>
      </c>
      <c r="D529" s="116">
        <f>SUM(D530)</f>
        <v>33454</v>
      </c>
    </row>
    <row r="530" spans="1:4" ht="30.75" customHeight="1">
      <c r="A530" s="23" t="s">
        <v>505</v>
      </c>
      <c r="B530" s="56" t="s">
        <v>503</v>
      </c>
      <c r="C530" s="114" t="s">
        <v>506</v>
      </c>
      <c r="D530" s="116">
        <v>33454</v>
      </c>
    </row>
    <row r="531" spans="1:4" ht="79.5" customHeight="1">
      <c r="A531" s="19" t="s">
        <v>97</v>
      </c>
      <c r="B531" s="36">
        <v>815</v>
      </c>
      <c r="C531" s="20" t="s">
        <v>511</v>
      </c>
      <c r="D531" s="116">
        <f>SUM(D532)</f>
        <v>46646</v>
      </c>
    </row>
    <row r="532" spans="1:4" ht="63.75" customHeight="1">
      <c r="A532" s="19" t="s">
        <v>508</v>
      </c>
      <c r="B532" s="36">
        <v>815</v>
      </c>
      <c r="C532" s="20" t="s">
        <v>509</v>
      </c>
      <c r="D532" s="116">
        <v>46646</v>
      </c>
    </row>
    <row r="533" spans="1:4" ht="31.5" customHeight="1">
      <c r="A533" s="112" t="s">
        <v>186</v>
      </c>
      <c r="B533" s="36">
        <v>815</v>
      </c>
      <c r="C533" s="20" t="s">
        <v>7</v>
      </c>
      <c r="D533" s="116">
        <f>SUM(D534)</f>
        <v>18193</v>
      </c>
    </row>
    <row r="534" spans="1:4" ht="30.75" customHeight="1">
      <c r="A534" s="112" t="s">
        <v>6</v>
      </c>
      <c r="B534" s="36">
        <v>815</v>
      </c>
      <c r="C534" s="20" t="s">
        <v>8</v>
      </c>
      <c r="D534" s="116">
        <v>18193</v>
      </c>
    </row>
    <row r="535" spans="1:4" ht="15.75">
      <c r="A535" s="40" t="s">
        <v>512</v>
      </c>
      <c r="B535" s="36">
        <v>815</v>
      </c>
      <c r="C535" s="28" t="s">
        <v>514</v>
      </c>
      <c r="D535" s="116">
        <f>SUM(D536)</f>
        <v>989274</v>
      </c>
    </row>
    <row r="536" spans="1:4" ht="15.75">
      <c r="A536" s="40" t="s">
        <v>513</v>
      </c>
      <c r="B536" s="36">
        <v>815</v>
      </c>
      <c r="C536" s="28" t="s">
        <v>515</v>
      </c>
      <c r="D536" s="116">
        <v>989274</v>
      </c>
    </row>
    <row r="537" spans="1:4" ht="31.5">
      <c r="A537" s="135" t="s">
        <v>38</v>
      </c>
      <c r="B537" s="36">
        <v>815</v>
      </c>
      <c r="C537" s="28" t="s">
        <v>515</v>
      </c>
      <c r="D537" s="116">
        <v>989274</v>
      </c>
    </row>
    <row r="538" spans="1:4" ht="15.75">
      <c r="A538" s="26" t="s">
        <v>133</v>
      </c>
      <c r="B538" s="56" t="s">
        <v>503</v>
      </c>
      <c r="C538" s="28" t="s">
        <v>134</v>
      </c>
      <c r="D538" s="116">
        <f>SUM(D539)</f>
        <v>677</v>
      </c>
    </row>
    <row r="539" spans="1:4" ht="33.75" customHeight="1">
      <c r="A539" s="26" t="s">
        <v>135</v>
      </c>
      <c r="B539" s="10" t="s">
        <v>503</v>
      </c>
      <c r="C539" s="13" t="s">
        <v>136</v>
      </c>
      <c r="D539" s="116">
        <v>677</v>
      </c>
    </row>
    <row r="540" spans="1:4" ht="63">
      <c r="A540" s="138" t="s">
        <v>371</v>
      </c>
      <c r="B540" s="10" t="s">
        <v>503</v>
      </c>
      <c r="C540" s="13" t="s">
        <v>136</v>
      </c>
      <c r="D540" s="116">
        <v>677</v>
      </c>
    </row>
    <row r="541" spans="1:4" ht="32.25" customHeight="1">
      <c r="A541" s="26" t="s">
        <v>445</v>
      </c>
      <c r="B541" s="36">
        <v>815</v>
      </c>
      <c r="C541" s="28" t="s">
        <v>407</v>
      </c>
      <c r="D541" s="116">
        <f>SUM(D542)</f>
        <v>-3014</v>
      </c>
    </row>
    <row r="542" spans="1:4" ht="47.25">
      <c r="A542" s="26" t="s">
        <v>239</v>
      </c>
      <c r="B542" s="36">
        <v>815</v>
      </c>
      <c r="C542" s="28" t="s">
        <v>110</v>
      </c>
      <c r="D542" s="116">
        <v>-3014</v>
      </c>
    </row>
    <row r="543" spans="1:4" ht="12" customHeight="1">
      <c r="A543" s="40"/>
      <c r="B543" s="36"/>
      <c r="C543" s="28"/>
      <c r="D543" s="39"/>
    </row>
    <row r="544" spans="1:6" ht="28.5" customHeight="1">
      <c r="A544" s="129" t="s">
        <v>282</v>
      </c>
      <c r="B544" s="123">
        <v>816</v>
      </c>
      <c r="C544" s="55"/>
      <c r="D544" s="119">
        <f>SUM(D545,D552)</f>
        <v>157909</v>
      </c>
      <c r="F544" s="51"/>
    </row>
    <row r="545" spans="1:6" ht="16.5" customHeight="1">
      <c r="A545" s="120" t="s">
        <v>388</v>
      </c>
      <c r="B545" s="35" t="s">
        <v>516</v>
      </c>
      <c r="C545" s="18" t="s">
        <v>206</v>
      </c>
      <c r="D545" s="119">
        <f>SUM(D546,D549)</f>
        <v>413</v>
      </c>
      <c r="F545" s="51"/>
    </row>
    <row r="546" spans="1:4" ht="30.75" customHeight="1">
      <c r="A546" s="26" t="s">
        <v>226</v>
      </c>
      <c r="B546" s="56" t="s">
        <v>516</v>
      </c>
      <c r="C546" s="57" t="s">
        <v>207</v>
      </c>
      <c r="D546" s="39">
        <f>SUM(D547)</f>
        <v>413</v>
      </c>
    </row>
    <row r="547" spans="1:4" ht="30.75" customHeight="1">
      <c r="A547" s="12" t="s">
        <v>23</v>
      </c>
      <c r="B547" s="56" t="s">
        <v>516</v>
      </c>
      <c r="C547" s="31" t="s">
        <v>24</v>
      </c>
      <c r="D547" s="39">
        <f>SUM(D548)</f>
        <v>413</v>
      </c>
    </row>
    <row r="548" spans="1:4" ht="47.25">
      <c r="A548" s="12" t="s">
        <v>419</v>
      </c>
      <c r="B548" s="10" t="s">
        <v>516</v>
      </c>
      <c r="C548" s="31" t="s">
        <v>208</v>
      </c>
      <c r="D548" s="39">
        <v>413</v>
      </c>
    </row>
    <row r="549" spans="1:4" ht="15.75" customHeight="1" hidden="1">
      <c r="A549" s="26" t="s">
        <v>225</v>
      </c>
      <c r="B549" s="56" t="s">
        <v>516</v>
      </c>
      <c r="C549" s="57" t="s">
        <v>197</v>
      </c>
      <c r="D549" s="39">
        <f>SUM(D550)</f>
        <v>0</v>
      </c>
    </row>
    <row r="550" spans="1:4" ht="33" customHeight="1" hidden="1">
      <c r="A550" s="110" t="s">
        <v>144</v>
      </c>
      <c r="B550" s="56" t="s">
        <v>516</v>
      </c>
      <c r="C550" s="130" t="s">
        <v>146</v>
      </c>
      <c r="D550" s="39">
        <f>SUM(D551)</f>
        <v>0</v>
      </c>
    </row>
    <row r="551" spans="1:4" ht="65.25" customHeight="1" hidden="1">
      <c r="A551" s="110" t="s">
        <v>145</v>
      </c>
      <c r="B551" s="56" t="s">
        <v>516</v>
      </c>
      <c r="C551" s="130" t="s">
        <v>147</v>
      </c>
      <c r="D551" s="39"/>
    </row>
    <row r="552" spans="1:6" ht="16.5" customHeight="1">
      <c r="A552" s="54" t="s">
        <v>100</v>
      </c>
      <c r="B552" s="123">
        <v>816</v>
      </c>
      <c r="C552" s="55" t="s">
        <v>101</v>
      </c>
      <c r="D552" s="119">
        <f>SUM(D553,D574,D578)</f>
        <v>157496</v>
      </c>
      <c r="F552" s="51"/>
    </row>
    <row r="553" spans="1:4" ht="33.75" customHeight="1">
      <c r="A553" s="26" t="s">
        <v>115</v>
      </c>
      <c r="B553" s="36">
        <v>816</v>
      </c>
      <c r="C553" s="28" t="s">
        <v>116</v>
      </c>
      <c r="D553" s="116">
        <f>SUM(D554,D561)</f>
        <v>143028</v>
      </c>
    </row>
    <row r="554" spans="1:6" ht="33.75" customHeight="1">
      <c r="A554" s="26" t="s">
        <v>215</v>
      </c>
      <c r="B554" s="27" t="s">
        <v>516</v>
      </c>
      <c r="C554" s="28" t="s">
        <v>221</v>
      </c>
      <c r="D554" s="116">
        <f>SUM(D555)</f>
        <v>50074</v>
      </c>
      <c r="F554" s="38"/>
    </row>
    <row r="555" spans="1:4" ht="15.75">
      <c r="A555" s="12" t="s">
        <v>483</v>
      </c>
      <c r="B555" s="27" t="s">
        <v>516</v>
      </c>
      <c r="C555" s="13" t="s">
        <v>482</v>
      </c>
      <c r="D555" s="116">
        <f>SUM(D556)</f>
        <v>50074</v>
      </c>
    </row>
    <row r="556" spans="1:4" ht="15.75">
      <c r="A556" s="12" t="s">
        <v>480</v>
      </c>
      <c r="B556" s="27" t="s">
        <v>516</v>
      </c>
      <c r="C556" s="13" t="s">
        <v>481</v>
      </c>
      <c r="D556" s="116">
        <v>50074</v>
      </c>
    </row>
    <row r="557" spans="1:4" ht="94.5">
      <c r="A557" s="135" t="s">
        <v>29</v>
      </c>
      <c r="B557" s="27" t="s">
        <v>516</v>
      </c>
      <c r="C557" s="13" t="s">
        <v>481</v>
      </c>
      <c r="D557" s="116">
        <v>8</v>
      </c>
    </row>
    <row r="558" spans="1:4" ht="32.25" customHeight="1">
      <c r="A558" s="135" t="s">
        <v>27</v>
      </c>
      <c r="B558" s="27" t="s">
        <v>516</v>
      </c>
      <c r="C558" s="13" t="s">
        <v>481</v>
      </c>
      <c r="D558" s="116">
        <v>1293</v>
      </c>
    </row>
    <row r="559" spans="1:4" ht="63">
      <c r="A559" s="135" t="s">
        <v>30</v>
      </c>
      <c r="B559" s="27" t="s">
        <v>516</v>
      </c>
      <c r="C559" s="13" t="s">
        <v>481</v>
      </c>
      <c r="D559" s="116">
        <v>48058</v>
      </c>
    </row>
    <row r="560" spans="1:4" ht="47.25">
      <c r="A560" s="135" t="s">
        <v>31</v>
      </c>
      <c r="B560" s="27" t="s">
        <v>516</v>
      </c>
      <c r="C560" s="13" t="s">
        <v>481</v>
      </c>
      <c r="D560" s="116">
        <v>715</v>
      </c>
    </row>
    <row r="561" spans="1:4" ht="30.75" customHeight="1">
      <c r="A561" s="23" t="s">
        <v>446</v>
      </c>
      <c r="B561" s="56" t="s">
        <v>516</v>
      </c>
      <c r="C561" s="114" t="s">
        <v>484</v>
      </c>
      <c r="D561" s="116">
        <f>SUM(D562,D569,D570,D572)</f>
        <v>92954</v>
      </c>
    </row>
    <row r="562" spans="1:4" ht="30.75" customHeight="1">
      <c r="A562" s="19" t="s">
        <v>494</v>
      </c>
      <c r="B562" s="27" t="s">
        <v>516</v>
      </c>
      <c r="C562" s="20" t="s">
        <v>450</v>
      </c>
      <c r="D562" s="116">
        <f>SUM(D563)</f>
        <v>39545</v>
      </c>
    </row>
    <row r="563" spans="1:4" ht="30.75" customHeight="1">
      <c r="A563" s="19" t="s">
        <v>448</v>
      </c>
      <c r="B563" s="27" t="s">
        <v>516</v>
      </c>
      <c r="C563" s="20" t="s">
        <v>449</v>
      </c>
      <c r="D563" s="116">
        <v>39545</v>
      </c>
    </row>
    <row r="564" spans="1:4" ht="47.25">
      <c r="A564" s="135" t="s">
        <v>50</v>
      </c>
      <c r="B564" s="27" t="s">
        <v>516</v>
      </c>
      <c r="C564" s="20" t="s">
        <v>449</v>
      </c>
      <c r="D564" s="116">
        <v>20689</v>
      </c>
    </row>
    <row r="565" spans="1:4" ht="79.5" customHeight="1">
      <c r="A565" s="135" t="s">
        <v>47</v>
      </c>
      <c r="B565" s="27" t="s">
        <v>516</v>
      </c>
      <c r="C565" s="20" t="s">
        <v>449</v>
      </c>
      <c r="D565" s="116">
        <v>17364</v>
      </c>
    </row>
    <row r="566" spans="1:4" ht="63">
      <c r="A566" s="137" t="s">
        <v>48</v>
      </c>
      <c r="B566" s="27" t="s">
        <v>516</v>
      </c>
      <c r="C566" s="20" t="s">
        <v>449</v>
      </c>
      <c r="D566" s="116">
        <v>1292</v>
      </c>
    </row>
    <row r="567" spans="1:4" ht="31.5">
      <c r="A567" s="137" t="s">
        <v>49</v>
      </c>
      <c r="B567" s="27" t="s">
        <v>516</v>
      </c>
      <c r="C567" s="20" t="s">
        <v>449</v>
      </c>
      <c r="D567" s="116">
        <v>200</v>
      </c>
    </row>
    <row r="568" spans="1:4" ht="79.5" customHeight="1">
      <c r="A568" s="117" t="s">
        <v>497</v>
      </c>
      <c r="B568" s="27" t="s">
        <v>516</v>
      </c>
      <c r="C568" s="118" t="s">
        <v>498</v>
      </c>
      <c r="D568" s="116">
        <f>SUM(D569)</f>
        <v>12070</v>
      </c>
    </row>
    <row r="569" spans="1:4" ht="81" customHeight="1">
      <c r="A569" s="117" t="s">
        <v>495</v>
      </c>
      <c r="B569" s="27" t="s">
        <v>516</v>
      </c>
      <c r="C569" s="118" t="s">
        <v>496</v>
      </c>
      <c r="D569" s="116">
        <v>12070</v>
      </c>
    </row>
    <row r="570" spans="1:4" ht="47.25" hidden="1">
      <c r="A570" s="117" t="s">
        <v>522</v>
      </c>
      <c r="B570" s="36">
        <v>816</v>
      </c>
      <c r="C570" s="20" t="s">
        <v>521</v>
      </c>
      <c r="D570" s="116">
        <f>SUM(D571)</f>
        <v>0</v>
      </c>
    </row>
    <row r="571" spans="1:4" ht="47.25" hidden="1">
      <c r="A571" s="117" t="s">
        <v>519</v>
      </c>
      <c r="B571" s="36">
        <v>816</v>
      </c>
      <c r="C571" s="20" t="s">
        <v>520</v>
      </c>
      <c r="D571" s="116"/>
    </row>
    <row r="572" spans="1:4" ht="63">
      <c r="A572" s="19" t="s">
        <v>15</v>
      </c>
      <c r="B572" s="36">
        <v>816</v>
      </c>
      <c r="C572" s="20" t="s">
        <v>16</v>
      </c>
      <c r="D572" s="116">
        <f>SUM(D573)</f>
        <v>41339</v>
      </c>
    </row>
    <row r="573" spans="1:4" ht="65.25" customHeight="1">
      <c r="A573" s="19" t="s">
        <v>13</v>
      </c>
      <c r="B573" s="36">
        <v>816</v>
      </c>
      <c r="C573" s="20" t="s">
        <v>14</v>
      </c>
      <c r="D573" s="116">
        <v>41339</v>
      </c>
    </row>
    <row r="574" spans="1:4" ht="18" customHeight="1">
      <c r="A574" s="26" t="s">
        <v>454</v>
      </c>
      <c r="B574" s="56" t="s">
        <v>516</v>
      </c>
      <c r="C574" s="28" t="s">
        <v>455</v>
      </c>
      <c r="D574" s="116">
        <f>SUM(D575)</f>
        <v>24926</v>
      </c>
    </row>
    <row r="575" spans="1:4" ht="30.75" customHeight="1">
      <c r="A575" s="117" t="s">
        <v>527</v>
      </c>
      <c r="B575" s="56" t="s">
        <v>516</v>
      </c>
      <c r="C575" s="118" t="s">
        <v>530</v>
      </c>
      <c r="D575" s="116">
        <f>SUM(D576)</f>
        <v>24926</v>
      </c>
    </row>
    <row r="576" spans="1:4" ht="65.25" customHeight="1">
      <c r="A576" s="117" t="s">
        <v>528</v>
      </c>
      <c r="B576" s="56" t="s">
        <v>516</v>
      </c>
      <c r="C576" s="118" t="s">
        <v>531</v>
      </c>
      <c r="D576" s="116">
        <f>SUM(D577)</f>
        <v>24926</v>
      </c>
    </row>
    <row r="577" spans="1:4" ht="65.25" customHeight="1">
      <c r="A577" s="117" t="s">
        <v>529</v>
      </c>
      <c r="B577" s="56" t="s">
        <v>516</v>
      </c>
      <c r="C577" s="118" t="s">
        <v>532</v>
      </c>
      <c r="D577" s="116">
        <v>24926</v>
      </c>
    </row>
    <row r="578" spans="1:4" ht="32.25" customHeight="1">
      <c r="A578" s="26" t="s">
        <v>445</v>
      </c>
      <c r="B578" s="36">
        <v>816</v>
      </c>
      <c r="C578" s="28" t="s">
        <v>407</v>
      </c>
      <c r="D578" s="116">
        <f>SUM(D579)</f>
        <v>-10458</v>
      </c>
    </row>
    <row r="579" spans="1:4" ht="47.25" customHeight="1">
      <c r="A579" s="26" t="s">
        <v>239</v>
      </c>
      <c r="B579" s="36">
        <v>816</v>
      </c>
      <c r="C579" s="28" t="s">
        <v>110</v>
      </c>
      <c r="D579" s="116">
        <v>-10458</v>
      </c>
    </row>
    <row r="580" spans="1:4" ht="12" customHeight="1">
      <c r="A580" s="40"/>
      <c r="B580" s="36"/>
      <c r="C580" s="28"/>
      <c r="D580" s="39"/>
    </row>
    <row r="581" spans="1:6" ht="29.25" customHeight="1">
      <c r="A581" s="54" t="s">
        <v>283</v>
      </c>
      <c r="B581" s="123">
        <v>817</v>
      </c>
      <c r="C581" s="55"/>
      <c r="D581" s="119">
        <f>SUM(D582,D586)</f>
        <v>12154</v>
      </c>
      <c r="F581" s="51"/>
    </row>
    <row r="582" spans="1:6" ht="16.5" customHeight="1">
      <c r="A582" s="120" t="s">
        <v>388</v>
      </c>
      <c r="B582" s="35" t="s">
        <v>17</v>
      </c>
      <c r="C582" s="18" t="s">
        <v>206</v>
      </c>
      <c r="D582" s="59">
        <f>SUM(D583)</f>
        <v>84</v>
      </c>
      <c r="F582" s="52"/>
    </row>
    <row r="583" spans="1:4" ht="30.75" customHeight="1">
      <c r="A583" s="26" t="s">
        <v>226</v>
      </c>
      <c r="B583" s="56" t="s">
        <v>17</v>
      </c>
      <c r="C583" s="57" t="s">
        <v>207</v>
      </c>
      <c r="D583" s="39">
        <f>SUM(D584)</f>
        <v>84</v>
      </c>
    </row>
    <row r="584" spans="1:4" ht="30.75" customHeight="1">
      <c r="A584" s="12" t="s">
        <v>23</v>
      </c>
      <c r="B584" s="56" t="s">
        <v>17</v>
      </c>
      <c r="C584" s="31" t="s">
        <v>24</v>
      </c>
      <c r="D584" s="39">
        <f>SUM(D585)</f>
        <v>84</v>
      </c>
    </row>
    <row r="585" spans="1:4" ht="47.25">
      <c r="A585" s="12" t="s">
        <v>419</v>
      </c>
      <c r="B585" s="10" t="s">
        <v>17</v>
      </c>
      <c r="C585" s="31" t="s">
        <v>208</v>
      </c>
      <c r="D585" s="39">
        <v>84</v>
      </c>
    </row>
    <row r="586" spans="1:6" ht="16.5" customHeight="1">
      <c r="A586" s="54" t="s">
        <v>100</v>
      </c>
      <c r="B586" s="123">
        <v>817</v>
      </c>
      <c r="C586" s="55" t="s">
        <v>101</v>
      </c>
      <c r="D586" s="119">
        <f>SUM(D587)</f>
        <v>12070</v>
      </c>
      <c r="F586" s="51"/>
    </row>
    <row r="587" spans="1:4" ht="33" customHeight="1">
      <c r="A587" s="26" t="s">
        <v>115</v>
      </c>
      <c r="B587" s="36">
        <v>817</v>
      </c>
      <c r="C587" s="28" t="s">
        <v>116</v>
      </c>
      <c r="D587" s="116">
        <f>SUM(D588,D597)</f>
        <v>12070</v>
      </c>
    </row>
    <row r="588" spans="1:6" ht="31.5" customHeight="1">
      <c r="A588" s="26" t="s">
        <v>215</v>
      </c>
      <c r="B588" s="27" t="s">
        <v>17</v>
      </c>
      <c r="C588" s="28" t="s">
        <v>221</v>
      </c>
      <c r="D588" s="116">
        <f>SUM(D589,D591,D593)</f>
        <v>11981</v>
      </c>
      <c r="F588" s="38"/>
    </row>
    <row r="589" spans="1:4" ht="20.25" customHeight="1">
      <c r="A589" s="26" t="s">
        <v>172</v>
      </c>
      <c r="B589" s="36">
        <v>817</v>
      </c>
      <c r="C589" s="28" t="s">
        <v>170</v>
      </c>
      <c r="D589" s="116">
        <f>SUM(D590)</f>
        <v>5649</v>
      </c>
    </row>
    <row r="590" spans="1:4" ht="31.5">
      <c r="A590" s="26" t="s">
        <v>171</v>
      </c>
      <c r="B590" s="36">
        <v>817</v>
      </c>
      <c r="C590" s="28" t="s">
        <v>173</v>
      </c>
      <c r="D590" s="116">
        <v>5649</v>
      </c>
    </row>
    <row r="591" spans="1:4" ht="31.5">
      <c r="A591" s="112" t="s">
        <v>9</v>
      </c>
      <c r="B591" s="36">
        <v>817</v>
      </c>
      <c r="C591" s="28" t="s">
        <v>10</v>
      </c>
      <c r="D591" s="116">
        <f>SUM(D592)</f>
        <v>5720</v>
      </c>
    </row>
    <row r="592" spans="1:4" ht="31.5">
      <c r="A592" s="132" t="s">
        <v>11</v>
      </c>
      <c r="B592" s="133">
        <v>817</v>
      </c>
      <c r="C592" s="44" t="s">
        <v>12</v>
      </c>
      <c r="D592" s="116">
        <v>5720</v>
      </c>
    </row>
    <row r="593" spans="1:4" ht="15.75">
      <c r="A593" s="12" t="s">
        <v>483</v>
      </c>
      <c r="B593" s="27" t="s">
        <v>17</v>
      </c>
      <c r="C593" s="13" t="s">
        <v>482</v>
      </c>
      <c r="D593" s="116">
        <f>SUM(D594)</f>
        <v>612</v>
      </c>
    </row>
    <row r="594" spans="1:4" ht="15.75">
      <c r="A594" s="12" t="s">
        <v>480</v>
      </c>
      <c r="B594" s="27" t="s">
        <v>17</v>
      </c>
      <c r="C594" s="13" t="s">
        <v>481</v>
      </c>
      <c r="D594" s="116">
        <v>612</v>
      </c>
    </row>
    <row r="595" spans="1:4" ht="32.25" customHeight="1">
      <c r="A595" s="135" t="s">
        <v>33</v>
      </c>
      <c r="B595" s="27" t="s">
        <v>17</v>
      </c>
      <c r="C595" s="13" t="s">
        <v>481</v>
      </c>
      <c r="D595" s="116">
        <v>182</v>
      </c>
    </row>
    <row r="596" spans="1:4" ht="47.25">
      <c r="A596" s="135" t="s">
        <v>32</v>
      </c>
      <c r="B596" s="27" t="s">
        <v>17</v>
      </c>
      <c r="C596" s="13" t="s">
        <v>481</v>
      </c>
      <c r="D596" s="116">
        <v>430</v>
      </c>
    </row>
    <row r="597" spans="1:4" ht="15.75">
      <c r="A597" s="26" t="s">
        <v>454</v>
      </c>
      <c r="B597" s="27" t="s">
        <v>17</v>
      </c>
      <c r="C597" s="28" t="s">
        <v>455</v>
      </c>
      <c r="D597" s="116">
        <f>SUM(D598)</f>
        <v>89</v>
      </c>
    </row>
    <row r="598" spans="1:4" ht="63">
      <c r="A598" s="117" t="s">
        <v>174</v>
      </c>
      <c r="B598" s="27" t="s">
        <v>17</v>
      </c>
      <c r="C598" s="118" t="s">
        <v>176</v>
      </c>
      <c r="D598" s="116">
        <f>SUM(D599)</f>
        <v>89</v>
      </c>
    </row>
    <row r="599" spans="1:4" ht="47.25">
      <c r="A599" s="117" t="s">
        <v>175</v>
      </c>
      <c r="B599" s="27" t="s">
        <v>17</v>
      </c>
      <c r="C599" s="118" t="s">
        <v>177</v>
      </c>
      <c r="D599" s="116">
        <v>89</v>
      </c>
    </row>
    <row r="600" spans="1:4" ht="12" customHeight="1">
      <c r="A600" s="40"/>
      <c r="B600" s="36"/>
      <c r="C600" s="28"/>
      <c r="D600" s="39"/>
    </row>
    <row r="601" spans="1:4" ht="28.5" customHeight="1">
      <c r="A601" s="54" t="s">
        <v>284</v>
      </c>
      <c r="B601" s="123">
        <v>818</v>
      </c>
      <c r="C601" s="55"/>
      <c r="D601" s="59">
        <f>SUM(D602,D606)</f>
        <v>253</v>
      </c>
    </row>
    <row r="602" spans="1:4" ht="16.5" customHeight="1">
      <c r="A602" s="120" t="s">
        <v>388</v>
      </c>
      <c r="B602" s="35" t="s">
        <v>18</v>
      </c>
      <c r="C602" s="18" t="s">
        <v>206</v>
      </c>
      <c r="D602" s="59">
        <f>SUM(D603)</f>
        <v>53</v>
      </c>
    </row>
    <row r="603" spans="1:4" ht="31.5">
      <c r="A603" s="26" t="s">
        <v>226</v>
      </c>
      <c r="B603" s="56" t="s">
        <v>18</v>
      </c>
      <c r="C603" s="57" t="s">
        <v>207</v>
      </c>
      <c r="D603" s="39">
        <f>SUM(D604)</f>
        <v>53</v>
      </c>
    </row>
    <row r="604" spans="1:4" ht="31.5">
      <c r="A604" s="12" t="s">
        <v>23</v>
      </c>
      <c r="B604" s="56" t="s">
        <v>18</v>
      </c>
      <c r="C604" s="31" t="s">
        <v>24</v>
      </c>
      <c r="D604" s="39">
        <f>SUM(D605)</f>
        <v>53</v>
      </c>
    </row>
    <row r="605" spans="1:7" ht="47.25">
      <c r="A605" s="12" t="s">
        <v>419</v>
      </c>
      <c r="B605" s="10" t="s">
        <v>18</v>
      </c>
      <c r="C605" s="31" t="s">
        <v>208</v>
      </c>
      <c r="D605" s="39">
        <v>53</v>
      </c>
      <c r="G605" s="38"/>
    </row>
    <row r="606" spans="1:4" ht="16.5" customHeight="1">
      <c r="A606" s="54" t="s">
        <v>100</v>
      </c>
      <c r="B606" s="123">
        <v>818</v>
      </c>
      <c r="C606" s="55" t="s">
        <v>101</v>
      </c>
      <c r="D606" s="59">
        <f>SUM(D607,D612)</f>
        <v>200</v>
      </c>
    </row>
    <row r="607" spans="1:4" ht="31.5">
      <c r="A607" s="26" t="s">
        <v>115</v>
      </c>
      <c r="B607" s="36">
        <v>818</v>
      </c>
      <c r="C607" s="28" t="s">
        <v>116</v>
      </c>
      <c r="D607" s="39">
        <f>SUM(D608)</f>
        <v>48</v>
      </c>
    </row>
    <row r="608" spans="1:4" ht="31.5">
      <c r="A608" s="26" t="s">
        <v>215</v>
      </c>
      <c r="B608" s="27" t="s">
        <v>18</v>
      </c>
      <c r="C608" s="28" t="s">
        <v>221</v>
      </c>
      <c r="D608" s="39">
        <f>SUM(D609)</f>
        <v>48</v>
      </c>
    </row>
    <row r="609" spans="1:4" ht="15.75">
      <c r="A609" s="12" t="s">
        <v>483</v>
      </c>
      <c r="B609" s="27" t="s">
        <v>18</v>
      </c>
      <c r="C609" s="13" t="s">
        <v>482</v>
      </c>
      <c r="D609" s="39">
        <f>SUM(D610)</f>
        <v>48</v>
      </c>
    </row>
    <row r="610" spans="1:4" ht="15.75">
      <c r="A610" s="12" t="s">
        <v>480</v>
      </c>
      <c r="B610" s="27" t="s">
        <v>18</v>
      </c>
      <c r="C610" s="13" t="s">
        <v>481</v>
      </c>
      <c r="D610" s="39">
        <v>48</v>
      </c>
    </row>
    <row r="611" spans="1:4" ht="32.25" customHeight="1">
      <c r="A611" s="135" t="s">
        <v>33</v>
      </c>
      <c r="B611" s="27" t="s">
        <v>18</v>
      </c>
      <c r="C611" s="13" t="s">
        <v>481</v>
      </c>
      <c r="D611" s="39">
        <v>48</v>
      </c>
    </row>
    <row r="612" spans="1:4" ht="15.75">
      <c r="A612" s="26" t="s">
        <v>133</v>
      </c>
      <c r="B612" s="56" t="s">
        <v>18</v>
      </c>
      <c r="C612" s="28" t="s">
        <v>134</v>
      </c>
      <c r="D612" s="39">
        <f>SUM(D613)</f>
        <v>152</v>
      </c>
    </row>
    <row r="613" spans="1:4" ht="31.5">
      <c r="A613" s="26" t="s">
        <v>135</v>
      </c>
      <c r="B613" s="10" t="s">
        <v>18</v>
      </c>
      <c r="C613" s="13" t="s">
        <v>136</v>
      </c>
      <c r="D613" s="39">
        <v>152</v>
      </c>
    </row>
    <row r="614" spans="1:4" ht="47.25">
      <c r="A614" s="138" t="s">
        <v>219</v>
      </c>
      <c r="B614" s="10" t="s">
        <v>18</v>
      </c>
      <c r="C614" s="13" t="s">
        <v>136</v>
      </c>
      <c r="D614" s="39">
        <v>152</v>
      </c>
    </row>
    <row r="615" spans="1:7" ht="15.75">
      <c r="A615" s="26"/>
      <c r="B615" s="36"/>
      <c r="C615" s="28"/>
      <c r="D615" s="59"/>
      <c r="G615" s="38"/>
    </row>
    <row r="616" spans="1:7" ht="17.25" customHeight="1" hidden="1">
      <c r="A616" s="12"/>
      <c r="B616" s="10"/>
      <c r="C616" s="13"/>
      <c r="D616" s="39"/>
      <c r="G616" s="38">
        <f>SUM(D13,D19,D34,D40,D46,D52,D58,D64,D72,D78,D84,D93,D99,D109,D115,D121,D127,D137,D143,D149,D222,D236,D242,D248,D254)</f>
        <v>4453491</v>
      </c>
    </row>
    <row r="617" spans="1:7" ht="15.75" hidden="1">
      <c r="A617" s="12"/>
      <c r="B617" s="10"/>
      <c r="C617" s="13"/>
      <c r="D617" s="39"/>
      <c r="G617" s="38">
        <f>SUM(D260,D265,D273,D279,D285,D291,D299,D308,D314,D323,D329,D335,D376,D384,D391,D398,D414,D474,D508,D544,D581,D601)</f>
        <v>2922331</v>
      </c>
    </row>
    <row r="618" spans="1:7" ht="15.75" hidden="1">
      <c r="A618" s="41"/>
      <c r="B618" s="49"/>
      <c r="C618" s="50"/>
      <c r="D618" s="14"/>
      <c r="G618" s="38">
        <f>SUM(G616,G617)</f>
        <v>7375822</v>
      </c>
    </row>
    <row r="619" spans="1:4" ht="15.75">
      <c r="A619" s="65" t="s">
        <v>19</v>
      </c>
      <c r="B619" s="67"/>
      <c r="C619" s="66"/>
      <c r="D619" s="48">
        <f>SUM(G618)</f>
        <v>7375822</v>
      </c>
    </row>
    <row r="620" spans="1:4" ht="49.5" customHeight="1">
      <c r="A620" s="142" t="s">
        <v>20</v>
      </c>
      <c r="B620" s="142"/>
      <c r="C620" s="142"/>
      <c r="D620" s="142"/>
    </row>
    <row r="621" spans="1:4" ht="15.75">
      <c r="A621" s="43"/>
      <c r="B621" s="44"/>
      <c r="C621" s="43"/>
      <c r="D621" s="43"/>
    </row>
    <row r="622" spans="1:4" ht="15.75">
      <c r="A622" s="43"/>
      <c r="B622" s="44"/>
      <c r="C622" s="43"/>
      <c r="D622" s="43"/>
    </row>
    <row r="623" spans="1:4" ht="15.75">
      <c r="A623" s="43"/>
      <c r="B623" s="44"/>
      <c r="C623" s="43"/>
      <c r="D623" s="43"/>
    </row>
    <row r="624" spans="1:4" ht="15.75">
      <c r="A624" s="43"/>
      <c r="B624" s="44"/>
      <c r="C624" s="43"/>
      <c r="D624" s="43"/>
    </row>
    <row r="625" spans="1:4" ht="15.75">
      <c r="A625" s="43"/>
      <c r="B625" s="44"/>
      <c r="C625" s="43"/>
      <c r="D625" s="43"/>
    </row>
    <row r="626" spans="1:4" ht="15.75">
      <c r="A626" s="43"/>
      <c r="B626" s="44"/>
      <c r="C626" s="43"/>
      <c r="D626" s="43"/>
    </row>
    <row r="627" spans="1:4" ht="15.75">
      <c r="A627" s="43"/>
      <c r="B627" s="44"/>
      <c r="C627" s="43"/>
      <c r="D627" s="43"/>
    </row>
    <row r="628" spans="1:4" ht="15.75">
      <c r="A628" s="43"/>
      <c r="B628" s="44"/>
      <c r="C628" s="43"/>
      <c r="D628" s="43"/>
    </row>
    <row r="629" spans="1:4" ht="15.75">
      <c r="A629" s="43"/>
      <c r="B629" s="44"/>
      <c r="C629" s="43"/>
      <c r="D629" s="43"/>
    </row>
    <row r="630" spans="1:4" ht="15.75">
      <c r="A630" s="43"/>
      <c r="B630" s="44"/>
      <c r="C630" s="43"/>
      <c r="D630" s="43"/>
    </row>
    <row r="631" spans="1:4" ht="15.75">
      <c r="A631" s="43"/>
      <c r="B631" s="44"/>
      <c r="C631" s="43"/>
      <c r="D631" s="43"/>
    </row>
    <row r="632" spans="1:4" ht="15.75">
      <c r="A632" s="43"/>
      <c r="B632" s="44"/>
      <c r="C632" s="43"/>
      <c r="D632" s="43"/>
    </row>
    <row r="633" spans="1:4" ht="15.75">
      <c r="A633" s="43"/>
      <c r="B633" s="44"/>
      <c r="C633" s="43"/>
      <c r="D633" s="43"/>
    </row>
    <row r="634" spans="1:4" ht="15.75">
      <c r="A634" s="43"/>
      <c r="B634" s="44"/>
      <c r="C634" s="43"/>
      <c r="D634" s="43"/>
    </row>
    <row r="635" spans="1:4" ht="15.75">
      <c r="A635" s="43"/>
      <c r="B635" s="44"/>
      <c r="C635" s="43"/>
      <c r="D635" s="43"/>
    </row>
    <row r="636" spans="1:4" ht="15.75">
      <c r="A636" s="43"/>
      <c r="B636" s="44"/>
      <c r="C636" s="43"/>
      <c r="D636" s="43"/>
    </row>
    <row r="637" spans="1:4" ht="15.75">
      <c r="A637" s="45"/>
      <c r="B637" s="44"/>
      <c r="C637" s="45"/>
      <c r="D637" s="45"/>
    </row>
    <row r="638" spans="1:4" ht="15.75">
      <c r="A638" s="45"/>
      <c r="B638" s="44"/>
      <c r="C638" s="45"/>
      <c r="D638" s="45"/>
    </row>
    <row r="639" spans="1:4" ht="15.75">
      <c r="A639" s="45"/>
      <c r="B639" s="44"/>
      <c r="C639" s="45"/>
      <c r="D639" s="45"/>
    </row>
    <row r="640" spans="1:4" ht="15.75">
      <c r="A640" s="45"/>
      <c r="B640" s="44"/>
      <c r="C640" s="45"/>
      <c r="D640" s="45"/>
    </row>
    <row r="641" spans="1:4" ht="15.75">
      <c r="A641" s="45"/>
      <c r="B641" s="44"/>
      <c r="C641" s="45"/>
      <c r="D641" s="45"/>
    </row>
    <row r="642" spans="1:4" ht="15.75">
      <c r="A642" s="45"/>
      <c r="B642" s="44"/>
      <c r="C642" s="45"/>
      <c r="D642" s="45"/>
    </row>
    <row r="643" spans="1:4" ht="15.75">
      <c r="A643" s="45"/>
      <c r="B643" s="44"/>
      <c r="C643" s="45"/>
      <c r="D643" s="45"/>
    </row>
    <row r="644" spans="1:4" ht="15.75">
      <c r="A644" s="45"/>
      <c r="B644" s="44"/>
      <c r="C644" s="45"/>
      <c r="D644" s="45"/>
    </row>
    <row r="645" spans="1:4" ht="15.75">
      <c r="A645" s="45"/>
      <c r="B645" s="44"/>
      <c r="C645" s="45"/>
      <c r="D645" s="45"/>
    </row>
    <row r="646" spans="1:4" ht="15.75">
      <c r="A646" s="45"/>
      <c r="B646" s="44"/>
      <c r="C646" s="45"/>
      <c r="D646" s="45"/>
    </row>
    <row r="647" spans="1:4" ht="15.75">
      <c r="A647" s="45"/>
      <c r="B647" s="44"/>
      <c r="C647" s="45"/>
      <c r="D647" s="45"/>
    </row>
    <row r="648" spans="1:4" ht="15.75">
      <c r="A648" s="45"/>
      <c r="B648" s="44"/>
      <c r="C648" s="45"/>
      <c r="D648" s="45"/>
    </row>
    <row r="649" spans="1:4" ht="15.75">
      <c r="A649" s="45"/>
      <c r="B649" s="44"/>
      <c r="C649" s="45"/>
      <c r="D649" s="45"/>
    </row>
    <row r="650" spans="1:4" ht="15.75">
      <c r="A650" s="45"/>
      <c r="B650" s="44"/>
      <c r="C650" s="45"/>
      <c r="D650" s="45"/>
    </row>
    <row r="651" spans="1:4" ht="15.75">
      <c r="A651" s="45"/>
      <c r="B651" s="44"/>
      <c r="C651" s="45"/>
      <c r="D651" s="45"/>
    </row>
    <row r="652" spans="1:4" ht="15.75">
      <c r="A652" s="45"/>
      <c r="B652" s="44"/>
      <c r="C652" s="45"/>
      <c r="D652" s="45"/>
    </row>
    <row r="653" spans="1:4" ht="15.75">
      <c r="A653" s="45"/>
      <c r="B653" s="44"/>
      <c r="C653" s="45"/>
      <c r="D653" s="45"/>
    </row>
    <row r="654" spans="1:4" ht="15.75">
      <c r="A654" s="45"/>
      <c r="B654" s="44"/>
      <c r="C654" s="45"/>
      <c r="D654" s="45"/>
    </row>
    <row r="655" spans="1:4" ht="15.75">
      <c r="A655" s="45"/>
      <c r="B655" s="44"/>
      <c r="C655" s="45"/>
      <c r="D655" s="45"/>
    </row>
    <row r="656" spans="1:4" ht="15.75">
      <c r="A656" s="45"/>
      <c r="B656" s="44"/>
      <c r="C656" s="45"/>
      <c r="D656" s="45"/>
    </row>
    <row r="657" spans="1:4" ht="15.75">
      <c r="A657" s="45"/>
      <c r="B657" s="44"/>
      <c r="C657" s="45"/>
      <c r="D657" s="45"/>
    </row>
    <row r="658" spans="1:4" ht="15.75">
      <c r="A658" s="45"/>
      <c r="B658" s="44"/>
      <c r="C658" s="45"/>
      <c r="D658" s="45"/>
    </row>
    <row r="659" spans="1:4" ht="15.75">
      <c r="A659" s="45"/>
      <c r="B659" s="44"/>
      <c r="C659" s="45"/>
      <c r="D659" s="45"/>
    </row>
    <row r="660" spans="1:4" ht="15.75">
      <c r="A660" s="45"/>
      <c r="B660" s="44"/>
      <c r="C660" s="45"/>
      <c r="D660" s="45"/>
    </row>
    <row r="661" spans="1:4" ht="15.75">
      <c r="A661" s="45"/>
      <c r="B661" s="44"/>
      <c r="C661" s="45"/>
      <c r="D661" s="45"/>
    </row>
    <row r="662" spans="1:4" ht="15.75">
      <c r="A662" s="45"/>
      <c r="B662" s="44"/>
      <c r="C662" s="45"/>
      <c r="D662" s="45"/>
    </row>
    <row r="663" spans="1:4" ht="15.75">
      <c r="A663" s="45"/>
      <c r="B663" s="44"/>
      <c r="C663" s="45"/>
      <c r="D663" s="45"/>
    </row>
    <row r="664" spans="1:4" ht="15.75">
      <c r="A664" s="45"/>
      <c r="B664" s="44"/>
      <c r="C664" s="45"/>
      <c r="D664" s="45"/>
    </row>
    <row r="665" spans="1:4" ht="15.75">
      <c r="A665" s="45"/>
      <c r="B665" s="44"/>
      <c r="C665" s="45"/>
      <c r="D665" s="45"/>
    </row>
    <row r="666" spans="1:4" ht="15.75">
      <c r="A666" s="45"/>
      <c r="B666" s="44"/>
      <c r="C666" s="45"/>
      <c r="D666" s="45"/>
    </row>
    <row r="667" spans="1:4" ht="15.75">
      <c r="A667" s="45"/>
      <c r="B667" s="44"/>
      <c r="C667" s="45"/>
      <c r="D667" s="45"/>
    </row>
    <row r="668" spans="1:4" ht="15.75">
      <c r="A668" s="45"/>
      <c r="B668" s="44"/>
      <c r="C668" s="45"/>
      <c r="D668" s="45"/>
    </row>
    <row r="669" spans="1:4" ht="15.75">
      <c r="A669" s="45"/>
      <c r="B669" s="44"/>
      <c r="C669" s="45"/>
      <c r="D669" s="45"/>
    </row>
    <row r="670" spans="1:4" ht="15.75">
      <c r="A670" s="45"/>
      <c r="B670" s="44"/>
      <c r="C670" s="45"/>
      <c r="D670" s="45"/>
    </row>
    <row r="671" spans="1:4" ht="15.75">
      <c r="A671" s="45"/>
      <c r="B671" s="44"/>
      <c r="C671" s="45"/>
      <c r="D671" s="45"/>
    </row>
    <row r="672" spans="1:4" ht="15.75">
      <c r="A672" s="45"/>
      <c r="B672" s="44"/>
      <c r="C672" s="45"/>
      <c r="D672" s="45"/>
    </row>
    <row r="673" spans="1:4" ht="15.75">
      <c r="A673" s="45"/>
      <c r="B673" s="44"/>
      <c r="C673" s="45"/>
      <c r="D673" s="45"/>
    </row>
    <row r="674" spans="1:4" ht="15.75">
      <c r="A674" s="45"/>
      <c r="B674" s="44"/>
      <c r="C674" s="45"/>
      <c r="D674" s="45"/>
    </row>
    <row r="675" spans="1:4" ht="15.75">
      <c r="A675" s="45"/>
      <c r="B675" s="44"/>
      <c r="C675" s="45"/>
      <c r="D675" s="45"/>
    </row>
    <row r="676" spans="1:4" ht="15.75">
      <c r="A676" s="45"/>
      <c r="B676" s="44"/>
      <c r="C676" s="45"/>
      <c r="D676" s="45"/>
    </row>
    <row r="677" spans="1:4" ht="15.75">
      <c r="A677" s="45"/>
      <c r="B677" s="44"/>
      <c r="C677" s="45"/>
      <c r="D677" s="45"/>
    </row>
    <row r="678" spans="1:4" ht="15.75">
      <c r="A678" s="45"/>
      <c r="B678" s="44"/>
      <c r="C678" s="45"/>
      <c r="D678" s="45"/>
    </row>
    <row r="679" spans="1:4" ht="15.75">
      <c r="A679" s="45"/>
      <c r="B679" s="44"/>
      <c r="C679" s="45"/>
      <c r="D679" s="45"/>
    </row>
    <row r="680" spans="1:4" ht="15.75">
      <c r="A680" s="45"/>
      <c r="B680" s="44"/>
      <c r="C680" s="45"/>
      <c r="D680" s="45"/>
    </row>
    <row r="681" spans="1:4" ht="15.75">
      <c r="A681" s="45"/>
      <c r="B681" s="44"/>
      <c r="C681" s="45"/>
      <c r="D681" s="45"/>
    </row>
    <row r="682" spans="1:4" ht="15.75">
      <c r="A682" s="45"/>
      <c r="B682" s="44"/>
      <c r="C682" s="45"/>
      <c r="D682" s="45"/>
    </row>
    <row r="683" spans="1:4" ht="15.75">
      <c r="A683" s="45"/>
      <c r="B683" s="44"/>
      <c r="C683" s="45"/>
      <c r="D683" s="45"/>
    </row>
    <row r="684" spans="1:4" ht="15.75">
      <c r="A684" s="45"/>
      <c r="B684" s="44"/>
      <c r="C684" s="45"/>
      <c r="D684" s="45"/>
    </row>
    <row r="685" spans="1:4" ht="15.75">
      <c r="A685" s="45"/>
      <c r="B685" s="44"/>
      <c r="C685" s="45"/>
      <c r="D685" s="45"/>
    </row>
    <row r="686" spans="1:4" ht="15.75">
      <c r="A686" s="45"/>
      <c r="B686" s="44"/>
      <c r="C686" s="45"/>
      <c r="D686" s="45"/>
    </row>
    <row r="687" spans="1:4" ht="15.75">
      <c r="A687" s="45"/>
      <c r="B687" s="44"/>
      <c r="C687" s="45"/>
      <c r="D687" s="45"/>
    </row>
    <row r="688" spans="1:4" ht="15.75">
      <c r="A688" s="45"/>
      <c r="B688" s="44"/>
      <c r="C688" s="45"/>
      <c r="D688" s="45"/>
    </row>
    <row r="689" spans="1:4" ht="15.75">
      <c r="A689" s="45"/>
      <c r="B689" s="44"/>
      <c r="C689" s="45"/>
      <c r="D689" s="45"/>
    </row>
    <row r="690" spans="1:4" ht="15.75">
      <c r="A690" s="45"/>
      <c r="B690" s="44"/>
      <c r="C690" s="45"/>
      <c r="D690" s="45"/>
    </row>
    <row r="691" spans="1:4" ht="15.75">
      <c r="A691" s="45"/>
      <c r="B691" s="44"/>
      <c r="C691" s="45"/>
      <c r="D691" s="45"/>
    </row>
    <row r="692" spans="1:4" ht="15.75">
      <c r="A692" s="45"/>
      <c r="B692" s="44"/>
      <c r="C692" s="45"/>
      <c r="D692" s="45"/>
    </row>
    <row r="693" spans="1:4" ht="15.75">
      <c r="A693" s="45"/>
      <c r="B693" s="44"/>
      <c r="C693" s="45"/>
      <c r="D693" s="45"/>
    </row>
    <row r="694" spans="1:4" ht="15.75">
      <c r="A694" s="45"/>
      <c r="B694" s="44"/>
      <c r="C694" s="45"/>
      <c r="D694" s="45"/>
    </row>
    <row r="695" spans="1:4" ht="15.75">
      <c r="A695" s="45"/>
      <c r="B695" s="44"/>
      <c r="C695" s="45"/>
      <c r="D695" s="45"/>
    </row>
    <row r="696" spans="1:4" ht="15.75">
      <c r="A696" s="45"/>
      <c r="B696" s="44"/>
      <c r="C696" s="45"/>
      <c r="D696" s="45"/>
    </row>
    <row r="697" spans="1:4" ht="15.75">
      <c r="A697" s="45"/>
      <c r="B697" s="44"/>
      <c r="C697" s="45"/>
      <c r="D697" s="45"/>
    </row>
    <row r="698" spans="1:4" ht="15.75">
      <c r="A698" s="45"/>
      <c r="B698" s="44"/>
      <c r="C698" s="45"/>
      <c r="D698" s="45"/>
    </row>
    <row r="699" spans="1:4" ht="15.75">
      <c r="A699" s="45"/>
      <c r="B699" s="44"/>
      <c r="C699" s="45"/>
      <c r="D699" s="45"/>
    </row>
    <row r="700" spans="1:4" ht="15.75">
      <c r="A700" s="45"/>
      <c r="B700" s="44"/>
      <c r="C700" s="45"/>
      <c r="D700" s="45"/>
    </row>
    <row r="701" spans="1:4" ht="15.75">
      <c r="A701" s="45"/>
      <c r="B701" s="44"/>
      <c r="C701" s="45"/>
      <c r="D701" s="45"/>
    </row>
    <row r="702" spans="1:4" ht="15.75">
      <c r="A702" s="45"/>
      <c r="B702" s="44"/>
      <c r="C702" s="45"/>
      <c r="D702" s="45"/>
    </row>
    <row r="703" spans="1:4" ht="15.75">
      <c r="A703" s="45"/>
      <c r="B703" s="44"/>
      <c r="C703" s="45"/>
      <c r="D703" s="45"/>
    </row>
    <row r="704" spans="1:4" ht="15.75">
      <c r="A704" s="45"/>
      <c r="B704" s="44"/>
      <c r="C704" s="45"/>
      <c r="D704" s="45"/>
    </row>
    <row r="705" spans="1:4" ht="15.75">
      <c r="A705" s="45"/>
      <c r="B705" s="44"/>
      <c r="C705" s="45"/>
      <c r="D705" s="45"/>
    </row>
    <row r="706" spans="1:4" ht="15.75">
      <c r="A706" s="45"/>
      <c r="B706" s="44"/>
      <c r="C706" s="45"/>
      <c r="D706" s="45"/>
    </row>
    <row r="707" spans="1:4" ht="15.75">
      <c r="A707" s="45"/>
      <c r="B707" s="44"/>
      <c r="C707" s="45"/>
      <c r="D707" s="45"/>
    </row>
    <row r="708" spans="1:4" ht="15.75">
      <c r="A708" s="45"/>
      <c r="B708" s="44"/>
      <c r="C708" s="45"/>
      <c r="D708" s="45"/>
    </row>
    <row r="709" spans="1:4" ht="15.75">
      <c r="A709" s="45"/>
      <c r="B709" s="44"/>
      <c r="C709" s="45"/>
      <c r="D709" s="45"/>
    </row>
    <row r="710" spans="1:4" ht="15.75">
      <c r="A710" s="45"/>
      <c r="B710" s="44"/>
      <c r="C710" s="45"/>
      <c r="D710" s="45"/>
    </row>
    <row r="711" spans="1:4" ht="15.75">
      <c r="A711" s="45"/>
      <c r="B711" s="44"/>
      <c r="C711" s="45"/>
      <c r="D711" s="45"/>
    </row>
    <row r="712" spans="1:4" ht="15.75">
      <c r="A712" s="45"/>
      <c r="B712" s="44"/>
      <c r="C712" s="45"/>
      <c r="D712" s="45"/>
    </row>
    <row r="713" spans="1:4" ht="15.75">
      <c r="A713" s="45"/>
      <c r="B713" s="44"/>
      <c r="C713" s="45"/>
      <c r="D713" s="45"/>
    </row>
    <row r="714" spans="1:4" ht="15.75">
      <c r="A714" s="45"/>
      <c r="B714" s="44"/>
      <c r="C714" s="45"/>
      <c r="D714" s="45"/>
    </row>
    <row r="715" spans="1:4" ht="15.75">
      <c r="A715" s="45"/>
      <c r="B715" s="44"/>
      <c r="C715" s="45"/>
      <c r="D715" s="45"/>
    </row>
    <row r="716" spans="1:4" ht="15.75">
      <c r="A716" s="45"/>
      <c r="B716" s="44"/>
      <c r="C716" s="45"/>
      <c r="D716" s="45"/>
    </row>
    <row r="717" spans="1:4" ht="15.75">
      <c r="A717" s="45"/>
      <c r="B717" s="44"/>
      <c r="C717" s="45"/>
      <c r="D717" s="45"/>
    </row>
    <row r="718" spans="1:4" ht="15.75">
      <c r="A718" s="45"/>
      <c r="B718" s="44"/>
      <c r="C718" s="45"/>
      <c r="D718" s="45"/>
    </row>
    <row r="719" spans="1:4" ht="15.75">
      <c r="A719" s="45"/>
      <c r="B719" s="44"/>
      <c r="C719" s="45"/>
      <c r="D719" s="45"/>
    </row>
    <row r="720" spans="1:4" ht="15.75">
      <c r="A720" s="45"/>
      <c r="B720" s="44"/>
      <c r="C720" s="45"/>
      <c r="D720" s="45"/>
    </row>
    <row r="721" spans="1:4" ht="15.75">
      <c r="A721" s="45"/>
      <c r="B721" s="44"/>
      <c r="C721" s="45"/>
      <c r="D721" s="45"/>
    </row>
    <row r="722" spans="1:4" ht="15.75">
      <c r="A722" s="45"/>
      <c r="B722" s="44"/>
      <c r="C722" s="45"/>
      <c r="D722" s="45"/>
    </row>
    <row r="723" spans="1:4" ht="15.75">
      <c r="A723" s="45"/>
      <c r="B723" s="44"/>
      <c r="C723" s="45"/>
      <c r="D723" s="45"/>
    </row>
    <row r="724" spans="1:4" ht="15.75">
      <c r="A724" s="45"/>
      <c r="B724" s="44"/>
      <c r="C724" s="45"/>
      <c r="D724" s="45"/>
    </row>
    <row r="725" spans="1:4" ht="15.75">
      <c r="A725" s="45"/>
      <c r="B725" s="44"/>
      <c r="C725" s="45"/>
      <c r="D725" s="45"/>
    </row>
    <row r="726" spans="1:4" ht="15.75">
      <c r="A726" s="45"/>
      <c r="B726" s="44"/>
      <c r="C726" s="45"/>
      <c r="D726" s="45"/>
    </row>
    <row r="727" spans="1:4" ht="15.75">
      <c r="A727" s="45"/>
      <c r="B727" s="44"/>
      <c r="C727" s="45"/>
      <c r="D727" s="45"/>
    </row>
    <row r="728" spans="1:4" ht="15.75">
      <c r="A728" s="45"/>
      <c r="B728" s="44"/>
      <c r="C728" s="45"/>
      <c r="D728" s="45"/>
    </row>
    <row r="729" spans="1:4" ht="15.75">
      <c r="A729" s="45"/>
      <c r="B729" s="44"/>
      <c r="C729" s="45"/>
      <c r="D729" s="45"/>
    </row>
    <row r="730" spans="1:4" ht="15.75">
      <c r="A730" s="45"/>
      <c r="B730" s="44"/>
      <c r="C730" s="45"/>
      <c r="D730" s="45"/>
    </row>
    <row r="731" spans="1:4" ht="15.75">
      <c r="A731" s="45"/>
      <c r="B731" s="44"/>
      <c r="C731" s="45"/>
      <c r="D731" s="45"/>
    </row>
    <row r="732" spans="1:4" ht="15.75">
      <c r="A732" s="45"/>
      <c r="B732" s="44"/>
      <c r="C732" s="45"/>
      <c r="D732" s="45"/>
    </row>
    <row r="733" spans="1:4" ht="15.75">
      <c r="A733" s="45"/>
      <c r="B733" s="44"/>
      <c r="C733" s="45"/>
      <c r="D733" s="45"/>
    </row>
    <row r="734" spans="1:4" ht="15.75">
      <c r="A734" s="45"/>
      <c r="B734" s="44"/>
      <c r="C734" s="45"/>
      <c r="D734" s="45"/>
    </row>
    <row r="735" spans="1:4" ht="15.75">
      <c r="A735" s="45"/>
      <c r="B735" s="44"/>
      <c r="C735" s="45"/>
      <c r="D735" s="45"/>
    </row>
    <row r="736" spans="1:4" ht="15.75">
      <c r="A736" s="45"/>
      <c r="B736" s="44"/>
      <c r="C736" s="45"/>
      <c r="D736" s="45"/>
    </row>
    <row r="737" spans="1:4" ht="15.75">
      <c r="A737" s="45"/>
      <c r="B737" s="44"/>
      <c r="C737" s="45"/>
      <c r="D737" s="45"/>
    </row>
    <row r="738" spans="1:4" ht="15.75">
      <c r="A738" s="45"/>
      <c r="B738" s="44"/>
      <c r="C738" s="45"/>
      <c r="D738" s="45"/>
    </row>
    <row r="739" spans="1:4" ht="15.75">
      <c r="A739" s="45"/>
      <c r="B739" s="44"/>
      <c r="C739" s="45"/>
      <c r="D739" s="45"/>
    </row>
    <row r="740" spans="1:4" ht="15.75">
      <c r="A740" s="45"/>
      <c r="B740" s="44"/>
      <c r="C740" s="45"/>
      <c r="D740" s="45"/>
    </row>
    <row r="741" spans="1:4" ht="15.75">
      <c r="A741" s="45"/>
      <c r="B741" s="44"/>
      <c r="C741" s="45"/>
      <c r="D741" s="45"/>
    </row>
    <row r="742" spans="1:4" ht="15.75">
      <c r="A742" s="45"/>
      <c r="B742" s="44"/>
      <c r="C742" s="45"/>
      <c r="D742" s="45"/>
    </row>
    <row r="743" spans="1:4" ht="15.75">
      <c r="A743" s="45"/>
      <c r="B743" s="44"/>
      <c r="C743" s="45"/>
      <c r="D743" s="45"/>
    </row>
    <row r="744" spans="1:4" ht="15.75">
      <c r="A744" s="45"/>
      <c r="B744" s="44"/>
      <c r="C744" s="45"/>
      <c r="D744" s="45"/>
    </row>
    <row r="745" spans="1:4" ht="15.75">
      <c r="A745" s="45"/>
      <c r="B745" s="44"/>
      <c r="C745" s="45"/>
      <c r="D745" s="45"/>
    </row>
    <row r="746" spans="1:4" ht="15.75">
      <c r="A746" s="45"/>
      <c r="B746" s="44"/>
      <c r="C746" s="45"/>
      <c r="D746" s="45"/>
    </row>
    <row r="747" spans="1:4" ht="15.75">
      <c r="A747" s="45"/>
      <c r="B747" s="44"/>
      <c r="C747" s="45"/>
      <c r="D747" s="45"/>
    </row>
    <row r="748" spans="1:4" ht="15.75">
      <c r="A748" s="45"/>
      <c r="B748" s="44"/>
      <c r="C748" s="45"/>
      <c r="D748" s="45"/>
    </row>
    <row r="749" spans="1:4" ht="15.75">
      <c r="A749" s="45"/>
      <c r="B749" s="44"/>
      <c r="C749" s="45"/>
      <c r="D749" s="45"/>
    </row>
    <row r="750" spans="1:4" ht="15.75">
      <c r="A750" s="45"/>
      <c r="B750" s="44"/>
      <c r="C750" s="45"/>
      <c r="D750" s="45"/>
    </row>
    <row r="751" spans="1:4" ht="15.75">
      <c r="A751" s="45"/>
      <c r="B751" s="44"/>
      <c r="C751" s="45"/>
      <c r="D751" s="45"/>
    </row>
    <row r="752" spans="1:4" ht="15.75">
      <c r="A752" s="45"/>
      <c r="B752" s="44"/>
      <c r="C752" s="45"/>
      <c r="D752" s="45"/>
    </row>
    <row r="753" spans="1:4" ht="15.75">
      <c r="A753" s="45"/>
      <c r="B753" s="44"/>
      <c r="C753" s="45"/>
      <c r="D753" s="45"/>
    </row>
    <row r="754" spans="1:4" ht="15.75">
      <c r="A754" s="45"/>
      <c r="B754" s="44"/>
      <c r="C754" s="45"/>
      <c r="D754" s="45"/>
    </row>
    <row r="755" spans="1:4" ht="15.75">
      <c r="A755" s="45"/>
      <c r="B755" s="44"/>
      <c r="C755" s="45"/>
      <c r="D755" s="45"/>
    </row>
    <row r="756" spans="1:4" ht="15.75">
      <c r="A756" s="45"/>
      <c r="B756" s="44"/>
      <c r="C756" s="45"/>
      <c r="D756" s="45"/>
    </row>
    <row r="757" spans="1:4" ht="15.75">
      <c r="A757" s="45"/>
      <c r="B757" s="44"/>
      <c r="C757" s="45"/>
      <c r="D757" s="45"/>
    </row>
    <row r="758" spans="1:4" ht="15.75">
      <c r="A758" s="45"/>
      <c r="B758" s="44"/>
      <c r="C758" s="45"/>
      <c r="D758" s="45"/>
    </row>
    <row r="759" spans="1:4" ht="15.75">
      <c r="A759" s="45"/>
      <c r="B759" s="44"/>
      <c r="C759" s="45"/>
      <c r="D759" s="45"/>
    </row>
    <row r="760" spans="1:4" ht="15.75">
      <c r="A760" s="45"/>
      <c r="B760" s="44"/>
      <c r="C760" s="45"/>
      <c r="D760" s="45"/>
    </row>
    <row r="761" spans="1:4" ht="15.75">
      <c r="A761" s="45"/>
      <c r="B761" s="44"/>
      <c r="C761" s="45"/>
      <c r="D761" s="45"/>
    </row>
    <row r="762" spans="1:4" ht="15.75">
      <c r="A762" s="45"/>
      <c r="B762" s="44"/>
      <c r="C762" s="45"/>
      <c r="D762" s="45"/>
    </row>
    <row r="763" spans="1:4" ht="15.75">
      <c r="A763" s="45"/>
      <c r="B763" s="44"/>
      <c r="C763" s="45"/>
      <c r="D763" s="45"/>
    </row>
    <row r="764" spans="1:4" ht="15.75">
      <c r="A764" s="45"/>
      <c r="B764" s="44"/>
      <c r="C764" s="45"/>
      <c r="D764" s="45"/>
    </row>
    <row r="765" spans="1:4" ht="15.75">
      <c r="A765" s="45"/>
      <c r="B765" s="44"/>
      <c r="C765" s="45"/>
      <c r="D765" s="45"/>
    </row>
    <row r="766" spans="1:4" ht="15.75">
      <c r="A766" s="45"/>
      <c r="B766" s="44"/>
      <c r="C766" s="45"/>
      <c r="D766" s="45"/>
    </row>
    <row r="767" spans="1:4" ht="15.75">
      <c r="A767" s="45"/>
      <c r="B767" s="44"/>
      <c r="C767" s="45"/>
      <c r="D767" s="45"/>
    </row>
    <row r="768" spans="1:4" ht="15.75">
      <c r="A768" s="45"/>
      <c r="B768" s="44"/>
      <c r="C768" s="45"/>
      <c r="D768" s="45"/>
    </row>
    <row r="769" spans="1:4" ht="15.75">
      <c r="A769" s="45"/>
      <c r="B769" s="44"/>
      <c r="C769" s="45"/>
      <c r="D769" s="45"/>
    </row>
    <row r="770" spans="1:4" ht="15.75">
      <c r="A770" s="45"/>
      <c r="B770" s="44"/>
      <c r="C770" s="45"/>
      <c r="D770" s="45"/>
    </row>
    <row r="771" spans="1:4" ht="15.75">
      <c r="A771" s="45"/>
      <c r="B771" s="44"/>
      <c r="C771" s="45"/>
      <c r="D771" s="45"/>
    </row>
    <row r="772" spans="1:4" ht="15.75">
      <c r="A772" s="45"/>
      <c r="B772" s="44"/>
      <c r="C772" s="45"/>
      <c r="D772" s="45"/>
    </row>
    <row r="773" spans="1:4" ht="15.75">
      <c r="A773" s="45"/>
      <c r="B773" s="44"/>
      <c r="C773" s="45"/>
      <c r="D773" s="45"/>
    </row>
    <row r="774" spans="1:4" ht="15.75">
      <c r="A774" s="45"/>
      <c r="B774" s="44"/>
      <c r="C774" s="45"/>
      <c r="D774" s="45"/>
    </row>
    <row r="775" spans="1:4" ht="15.75">
      <c r="A775" s="45"/>
      <c r="B775" s="44"/>
      <c r="C775" s="45"/>
      <c r="D775" s="45"/>
    </row>
    <row r="776" spans="1:4" ht="15.75">
      <c r="A776" s="45"/>
      <c r="B776" s="44"/>
      <c r="C776" s="45"/>
      <c r="D776" s="45"/>
    </row>
    <row r="777" spans="1:4" ht="15.75">
      <c r="A777" s="45"/>
      <c r="B777" s="44"/>
      <c r="C777" s="45"/>
      <c r="D777" s="45"/>
    </row>
    <row r="778" spans="1:4" ht="15.75">
      <c r="A778" s="45"/>
      <c r="B778" s="44"/>
      <c r="C778" s="45"/>
      <c r="D778" s="45"/>
    </row>
    <row r="779" spans="1:4" ht="15.75">
      <c r="A779" s="45"/>
      <c r="B779" s="44"/>
      <c r="C779" s="45"/>
      <c r="D779" s="45"/>
    </row>
    <row r="780" spans="1:4" ht="15.75">
      <c r="A780" s="45"/>
      <c r="B780" s="44"/>
      <c r="C780" s="45"/>
      <c r="D780" s="45"/>
    </row>
    <row r="781" spans="1:4" ht="15.75">
      <c r="A781" s="45"/>
      <c r="B781" s="44"/>
      <c r="C781" s="45"/>
      <c r="D781" s="45"/>
    </row>
    <row r="782" spans="1:4" ht="15.75">
      <c r="A782" s="45"/>
      <c r="B782" s="44"/>
      <c r="C782" s="45"/>
      <c r="D782" s="45"/>
    </row>
    <row r="783" spans="1:4" ht="15.75">
      <c r="A783" s="45"/>
      <c r="B783" s="44"/>
      <c r="C783" s="45"/>
      <c r="D783" s="45"/>
    </row>
    <row r="784" spans="1:4" ht="15.75">
      <c r="A784" s="45"/>
      <c r="B784" s="44"/>
      <c r="C784" s="45"/>
      <c r="D784" s="45"/>
    </row>
    <row r="785" spans="1:4" ht="15.75">
      <c r="A785" s="45"/>
      <c r="B785" s="44"/>
      <c r="C785" s="45"/>
      <c r="D785" s="45"/>
    </row>
    <row r="786" spans="1:4" ht="15.75">
      <c r="A786" s="45"/>
      <c r="B786" s="44"/>
      <c r="C786" s="45"/>
      <c r="D786" s="45"/>
    </row>
    <row r="787" spans="1:4" ht="15.75">
      <c r="A787" s="45"/>
      <c r="B787" s="44"/>
      <c r="C787" s="45"/>
      <c r="D787" s="45"/>
    </row>
    <row r="788" spans="1:4" ht="15.75">
      <c r="A788" s="45"/>
      <c r="B788" s="44"/>
      <c r="C788" s="45"/>
      <c r="D788" s="45"/>
    </row>
    <row r="789" spans="1:4" ht="15.75">
      <c r="A789" s="45"/>
      <c r="B789" s="44"/>
      <c r="C789" s="45"/>
      <c r="D789" s="45"/>
    </row>
    <row r="790" spans="1:4" ht="15.75">
      <c r="A790" s="45"/>
      <c r="B790" s="44"/>
      <c r="C790" s="45"/>
      <c r="D790" s="45"/>
    </row>
  </sheetData>
  <mergeCells count="9">
    <mergeCell ref="C4:D4"/>
    <mergeCell ref="C5:D5"/>
    <mergeCell ref="C1:D1"/>
    <mergeCell ref="A620:D620"/>
    <mergeCell ref="A7:D7"/>
    <mergeCell ref="A8:D8"/>
    <mergeCell ref="B10:C10"/>
    <mergeCell ref="A10:A11"/>
    <mergeCell ref="D10:D11"/>
  </mergeCells>
  <printOptions/>
  <pageMargins left="0.7480314960629921" right="0.7480314960629921" top="0.5905511811023623" bottom="0.3937007874015748" header="0" footer="0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MykshinaOI</dc:creator>
  <cp:keywords/>
  <dc:description/>
  <cp:lastModifiedBy>GulakNV</cp:lastModifiedBy>
  <cp:lastPrinted>2012-03-29T08:02:16Z</cp:lastPrinted>
  <dcterms:created xsi:type="dcterms:W3CDTF">2001-10-29T11:15:23Z</dcterms:created>
  <dcterms:modified xsi:type="dcterms:W3CDTF">2012-04-17T10:49:03Z</dcterms:modified>
  <cp:category/>
  <cp:version/>
  <cp:contentType/>
  <cp:contentStatus/>
</cp:coreProperties>
</file>