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50" activeTab="0"/>
  </bookViews>
  <sheets>
    <sheet name="Август" sheetId="1" r:id="rId1"/>
  </sheets>
  <definedNames>
    <definedName name="_xlnm.Print_Titles" localSheetId="0">'Август'!$13:$13</definedName>
  </definedNames>
  <calcPr fullCalcOnLoad="1"/>
</workbook>
</file>

<file path=xl/sharedStrings.xml><?xml version="1.0" encoding="utf-8"?>
<sst xmlns="http://schemas.openxmlformats.org/spreadsheetml/2006/main" count="1420" uniqueCount="367">
  <si>
    <t>Наименование</t>
  </si>
  <si>
    <t xml:space="preserve">ЖИЛИЩНО - КОММУНАЛЬНОЕ   ХОЗЯЙСТВО        </t>
  </si>
  <si>
    <t>ОБРАЗОВАНИЕ</t>
  </si>
  <si>
    <t>ДОШКОЛЬНОЕ   ОБРАЗОВАНИЕ</t>
  </si>
  <si>
    <t>ОБЩЕЕ   ОБРАЗОВАНИЕ</t>
  </si>
  <si>
    <t>ЗДРАВООХРАНЕНИЕ</t>
  </si>
  <si>
    <t xml:space="preserve">ЖИЛИЩНОЕ   ХОЗЯЙСТВО      </t>
  </si>
  <si>
    <t xml:space="preserve">КОММУНАЛЬНОЕ   ХОЗЯЙСТВО </t>
  </si>
  <si>
    <t>городского Совета депутатов</t>
  </si>
  <si>
    <t>СОЦИАЛЬНАЯ  ПОЛИТИКА</t>
  </si>
  <si>
    <t xml:space="preserve">ВСЕГО   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</si>
  <si>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</si>
  <si>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</si>
  <si>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</si>
  <si>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</si>
  <si>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</si>
  <si>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</si>
  <si>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</si>
  <si>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</si>
  <si>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</si>
  <si>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ПРЕДУПРЕЖДЕНИЕ И ЛИКВИДАЦИЯ ПОСЛЕДСТВИЙ ЧРЕЗВЫЧАЙНЫХ СИТУАЦИЙ И СТИХИЙНЫХ БЕДСТВИЙ, ГРАЖДАНСКАЯ ОБОРОНА</t>
  </si>
  <si>
    <t>НАЦИОНАЛЬНАЯ ЭКОНОМИКА</t>
  </si>
  <si>
    <t>ТОПЛИВО И ЭНЕРГЕТИКА</t>
  </si>
  <si>
    <t>ТРАНСПОРТ</t>
  </si>
  <si>
    <t>ДРУГИЕ ВОПРОСЫ В ОБЛАСТИ ЖИЛИЩНО-КОММУНАЛЬНОГО ХОЗЯЙСТВА</t>
  </si>
  <si>
    <t>МОЛОДЕЖНАЯ ПОЛИТИКА И ОЗДОРОВЛЕНИЕ ДЕТЕЙ</t>
  </si>
  <si>
    <t>ДРУГИЕ ВОПРОСЫ В ОБЛАСТИ ОБРАЗОВАНИЯ</t>
  </si>
  <si>
    <t xml:space="preserve">КУЛЬТУРА   </t>
  </si>
  <si>
    <t>ЗДРАВООХРАНЕНИЕ  И СПОРТ</t>
  </si>
  <si>
    <t xml:space="preserve">СПОРТ И ФИЗИЧЕСКАЯ  КУЛЬТУРА  </t>
  </si>
  <si>
    <t>ДРУГИЕ ВОПРОСЫ В ОБЛАСТИ ЗДРАВООХРАНЕНИЯ И СПОРТА</t>
  </si>
  <si>
    <t xml:space="preserve">ДРУГИЕ ВОПРОСЫ В ОБЛАСТИ СОЦИАЛЬНОЙ ПОЛИТИКИ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</si>
  <si>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</si>
  <si>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</si>
  <si>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</si>
  <si>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</si>
  <si>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</si>
  <si>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Мероприятия в области здравоохранения, спорта и физической культуры, туризма</t>
  </si>
  <si>
    <t>010</t>
  </si>
  <si>
    <t>005</t>
  </si>
  <si>
    <t>026</t>
  </si>
  <si>
    <t>027</t>
  </si>
  <si>
    <t>097</t>
  </si>
  <si>
    <t>152</t>
  </si>
  <si>
    <t>184</t>
  </si>
  <si>
    <t>455</t>
  </si>
  <si>
    <t>Физкультурно-оздоровительная работа и спортивные мероприятия</t>
  </si>
  <si>
    <t>213</t>
  </si>
  <si>
    <t xml:space="preserve">Детские дошкольные учреждения </t>
  </si>
  <si>
    <t>327</t>
  </si>
  <si>
    <t>452</t>
  </si>
  <si>
    <t>Руководство и управление в сфере установленных функций</t>
  </si>
  <si>
    <t>Центральный аппарат</t>
  </si>
  <si>
    <t>Учреждения, обеспечивающие предоставление услуг в сфере образования</t>
  </si>
  <si>
    <t>Строительство объектов для нужд отрасли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</si>
  <si>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</si>
  <si>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</si>
  <si>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</si>
  <si>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</si>
  <si>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Меры социальной поддержки граждан</t>
  </si>
  <si>
    <t>483</t>
  </si>
  <si>
    <t>Проведение выборов и референдумов</t>
  </si>
  <si>
    <t>Процентные платежи по муниципальному долгу</t>
  </si>
  <si>
    <t>Резервные фонды</t>
  </si>
  <si>
    <t>Резервные фонды органов местного самоуправления</t>
  </si>
  <si>
    <t>482</t>
  </si>
  <si>
    <t>Мероприятия в области социальной политики</t>
  </si>
  <si>
    <t xml:space="preserve">ОРГАНЫ  ВНУТРЕННИХ ДЕЛ  </t>
  </si>
  <si>
    <t>Мероприятия по предупреждению и ликвидации последствий чрезвычайных ситуаций и стихийных бедствий</t>
  </si>
  <si>
    <t>260</t>
  </si>
  <si>
    <t>412</t>
  </si>
  <si>
    <t>411</t>
  </si>
  <si>
    <t>Вопросы топливно-энергетического комплекса</t>
  </si>
  <si>
    <t>Другие виды транспорта</t>
  </si>
  <si>
    <t>Морской и речной транспорт</t>
  </si>
  <si>
    <t>Информационные технологии и связь</t>
  </si>
  <si>
    <t>Воинские формирования (органы, подразделения)</t>
  </si>
  <si>
    <t>Военный персонал и сотрудники правоохранительных органов, имеющие специальные звания</t>
  </si>
  <si>
    <t>239</t>
  </si>
  <si>
    <t>Гражданский персонал</t>
  </si>
  <si>
    <t>240</t>
  </si>
  <si>
    <t>Обеспечение функционирования органов в сфере национальной безопасности и правоохранительной деятельности</t>
  </si>
  <si>
    <t>253</t>
  </si>
  <si>
    <t>Непрограммные инвестиции в основные фонды</t>
  </si>
  <si>
    <t>Поддержка жилищного хозяйства</t>
  </si>
  <si>
    <t>Поддержка коммунального хозяйства</t>
  </si>
  <si>
    <t>Мероприятия по благоустройству городских и сельских поселений</t>
  </si>
  <si>
    <t>0010000</t>
  </si>
  <si>
    <t>0200000</t>
  </si>
  <si>
    <t>0650000</t>
  </si>
  <si>
    <t>0700000</t>
  </si>
  <si>
    <t>Раз-дел</t>
  </si>
  <si>
    <t>01</t>
  </si>
  <si>
    <t>02</t>
  </si>
  <si>
    <t>03</t>
  </si>
  <si>
    <t>04</t>
  </si>
  <si>
    <t>06</t>
  </si>
  <si>
    <t>07</t>
  </si>
  <si>
    <t>12</t>
  </si>
  <si>
    <t>13</t>
  </si>
  <si>
    <t>15</t>
  </si>
  <si>
    <t>09</t>
  </si>
  <si>
    <t>10</t>
  </si>
  <si>
    <t>08</t>
  </si>
  <si>
    <t>05</t>
  </si>
  <si>
    <t>197</t>
  </si>
  <si>
    <t>СВЯЗЬ И ИНФОРМАТИКА</t>
  </si>
  <si>
    <t>3</t>
  </si>
  <si>
    <t>Процентные платежи по долговым обязательствам</t>
  </si>
  <si>
    <t>КУЛЬТУРА, КИНЕМАТОГРАФИЯ И СРЕДСТВА МАССОВОЙ ИНФОРМАЦИИ</t>
  </si>
  <si>
    <t xml:space="preserve">Мероприятия в сфере культуры, кинематографии и средств массовой информации </t>
  </si>
  <si>
    <t>Строительство объектов общегражданского назначения</t>
  </si>
  <si>
    <t>214</t>
  </si>
  <si>
    <t>ДРУГИЕ ВОПРОСЫ В ОБЛАСТИ КУЛЬТУРЫ, КИНЕМАТОГРАФИИ И СРЕДСТВ МАССОВОЙ ИНФОРМАЦИИ</t>
  </si>
  <si>
    <t>Городские целевые программы</t>
  </si>
  <si>
    <t>Организационно-воспитательная работа с молодежью</t>
  </si>
  <si>
    <t xml:space="preserve">Школы-детские сады, школы начальные, неполные средние и средние </t>
  </si>
  <si>
    <t>ДРУГИЕ ВОПРОСЫ В ОБЛАСТИ НАЦИОНАЛЬНОЙ ЭКОНОМИКИ</t>
  </si>
  <si>
    <t>11</t>
  </si>
  <si>
    <t>ОХРАНА ОКРУЖАЮЩЕЙ СРЕДЫ</t>
  </si>
  <si>
    <t>Природоохранные мероприятия</t>
  </si>
  <si>
    <t>443</t>
  </si>
  <si>
    <t>5230000</t>
  </si>
  <si>
    <t>ДРУГИЕ ВОПРОСЫ В ОБЛАСТИ ОХРАНЫ ОКРУЖАЮЩЕЙ СРЕДЫ</t>
  </si>
  <si>
    <t>5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</si>
  <si>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</si>
  <si>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</si>
  <si>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200</t>
  </si>
  <si>
    <t>НАЦИОНАЛЬНАЯ БЕЗОПАСНОСТЬ И ПРАВООХРАНИТЕЛЬНАЯ                                                                             ДЕЯТЕЛЬНОСТЬ</t>
  </si>
  <si>
    <t>Под-раз-дел</t>
  </si>
  <si>
    <t xml:space="preserve">к решению Архангельского </t>
  </si>
  <si>
    <t>Целевая                                                         статья</t>
  </si>
  <si>
    <t xml:space="preserve">Вид рас-хо-дов </t>
  </si>
  <si>
    <t xml:space="preserve">Реализация государственных функций, связанных с общегосударственным управлением </t>
  </si>
  <si>
    <t>0920000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</si>
  <si>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</si>
  <si>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в топливно-энергетической области</t>
  </si>
  <si>
    <t>322</t>
  </si>
  <si>
    <t>Отдельные мероприятия в области морского и речного транспорта</t>
  </si>
  <si>
    <t>364</t>
  </si>
  <si>
    <t>366</t>
  </si>
  <si>
    <t>Отдельные мероприятия в сфере связи и информатики</t>
  </si>
  <si>
    <t>382</t>
  </si>
  <si>
    <t>Государственная поддержка малого предпринимательства</t>
  </si>
  <si>
    <t>521</t>
  </si>
  <si>
    <t>Cубсидии</t>
  </si>
  <si>
    <t>410</t>
  </si>
  <si>
    <t>Мероприятия в области коммунального хозяйства</t>
  </si>
  <si>
    <t>Программа "Модернизация наружного освещения города Архангельска на 2006-2008 годы"</t>
  </si>
  <si>
    <t>Программа "Экология города Архангельска (2004-2006 годы)"</t>
  </si>
  <si>
    <t>Проведение мероприятий для детей и молодежи</t>
  </si>
  <si>
    <t>Государственная поддержка в сфере культуры, кинематографии и средств массовой информации</t>
  </si>
  <si>
    <t>453</t>
  </si>
  <si>
    <t>Программа "Развитие муниципального здравоохранения города Архангельска на 2006-2008 годы"</t>
  </si>
  <si>
    <t>ПЕНСИОННОЕ ОБЕСПЕЧЕНИЕ</t>
  </si>
  <si>
    <t>Пенсии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</si>
  <si>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</si>
  <si>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</si>
  <si>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Учреждения социального обслуживания населения</t>
  </si>
  <si>
    <t>714</t>
  </si>
  <si>
    <t>Оказание социальной помощи</t>
  </si>
  <si>
    <t>Реализация государственных функций в области социальной политики</t>
  </si>
  <si>
    <t>Программа "Старшее поколение на 2005-2008 годы"</t>
  </si>
  <si>
    <t>Программа "Семья и дети Архангельска на 2004-2006 годы"</t>
  </si>
  <si>
    <t>Программа "Обеспечение беспрепятственного доступа инвалидов к муниципальным объектам социальной инфраструктуры на 2004-2008 годы"</t>
  </si>
  <si>
    <t>Программа "Социальные инвестиции на 2004-2006 годы"</t>
  </si>
  <si>
    <t>Программа "Архангельск без наркотиков на 2006 год"</t>
  </si>
  <si>
    <t>СБОР И УДАЛЕНИЕ ОТХОДОВ И ОЧИСТКА СТОЧНЫХ ВОД</t>
  </si>
  <si>
    <t>в том числе: субвенция  на реализацию основных общеобразовательных программ в общеобразовательных учреждениях</t>
  </si>
  <si>
    <t>СОЦИАЛЬНОЕ ОБЕСПЕЧЕНИЕ НАСЕЛЕНИЯ</t>
  </si>
  <si>
    <t>Выполнение других обязательств государства</t>
  </si>
  <si>
    <t>216</t>
  </si>
  <si>
    <t>Дома ребенка</t>
  </si>
  <si>
    <t>в том числе: ледокольная кампания</t>
  </si>
  <si>
    <t>Отдельные мероприятия по другим видам транспорта</t>
  </si>
  <si>
    <t>Мероприятия в области жилищного хозяйства</t>
  </si>
  <si>
    <t>Программа "Повышение безопасности газоснабжения в жилищном фонде города Архангельска на 2005-2006 годы"</t>
  </si>
  <si>
    <t xml:space="preserve">Программа "Приоритетные направления развития сферы культуры города Архангельска на 2006-2008 годы"  </t>
  </si>
  <si>
    <t xml:space="preserve">Сумма,                                                                  тыс. руб. 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</si>
  <si>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</si>
  <si>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в том числе: субсидия на частичное возмещение расходов по предоставлению мер социальной поддержки отдельным категориям квалифицированных специалистов, работающих и проживающих в сельской местности, рабочих поселках (поселках городского типа)</t>
  </si>
  <si>
    <t>Программа "Физкультура - здоровье - спорт" на 2006-2009 годы</t>
  </si>
  <si>
    <t xml:space="preserve">в том числе: финансовая поддержка команды по хоккею с мячом  "Водник" (город Архангельск) </t>
  </si>
  <si>
    <t>в том числе: субвенция на выполнение функций областного центра</t>
  </si>
  <si>
    <t>ОБЕСПЕЧЕНИЕ ПРОТИВОПОЖАРНОЙ БЕЗОПАСНОСТИ</t>
  </si>
  <si>
    <t>Продовольственное обеспечение</t>
  </si>
  <si>
    <t>221</t>
  </si>
  <si>
    <t>Пособия и компенсации военнослужащим, приравненным к ним лицам, а также уволенным из их числа</t>
  </si>
  <si>
    <t>472</t>
  </si>
  <si>
    <t>в том числе: средства массовой информации</t>
  </si>
  <si>
    <t>Учреждения по внешкольной работе с детьми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</si>
  <si>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</si>
  <si>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</si>
  <si>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</si>
  <si>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Проведение выборов в представительные органы муниципального образования</t>
  </si>
  <si>
    <t>Оздоровление детей</t>
  </si>
  <si>
    <t>Региональные целевые программы</t>
  </si>
  <si>
    <t>Социально-экономическая целевая программа Архангельской области "Культура Русского Севера (2006-2009 годы)"</t>
  </si>
  <si>
    <t>Иные безвозмездные и безвозвратные перечисления</t>
  </si>
  <si>
    <t>623</t>
  </si>
  <si>
    <t>Предоставление гражданам субсидий на оплату жилого помещения и коммунальных услуг</t>
  </si>
  <si>
    <t>572</t>
  </si>
  <si>
    <t xml:space="preserve">ДРУГИЕ ВОПРОСЫ В ОБЛАСТИ ЖИЛИЩНО-КОММУНАЛЬНОГО ХОЗЯЙСТВА </t>
  </si>
  <si>
    <t>Дотации и субвенции</t>
  </si>
  <si>
    <t>616</t>
  </si>
  <si>
    <t xml:space="preserve">Мероприятия по проведению оздоровительной кампании детей </t>
  </si>
  <si>
    <t>в том числе: субсидия на предоставление гражданам субсидий на оплату жилого помещения и коммунальных услуг</t>
  </si>
  <si>
    <t xml:space="preserve">Социально-экономическая целевая программа Архангельской области "Развитие жилищного строительства в Архангельской области" на 2005-2008 годы. Подпрограмма "Строительство социального жилья для переселения граждан из ветхого и аварийного жилищного фонда" </t>
  </si>
  <si>
    <t xml:space="preserve">субсидия на реализацию областной программы капитальных вложений </t>
  </si>
  <si>
    <t>в том числе: субсидия на реализацию социально-экономической целевой программы Архангельской области "Культура Русского Севера (2006-2008 годы)"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</si>
  <si>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</t>
  </si>
  <si>
    <t>Фонд компенсаций</t>
  </si>
  <si>
    <t>Подготовка и проведение сельскохозяйственной переписи</t>
  </si>
  <si>
    <t>5190000</t>
  </si>
  <si>
    <t>617</t>
  </si>
  <si>
    <t>Целевые программы муниципальных образований</t>
  </si>
  <si>
    <t xml:space="preserve">Ежемесячное денежное вознаграждение за классное руководство </t>
  </si>
  <si>
    <t xml:space="preserve">в том числе: субвенция на ежемесячное денежное вознаграждение за классное руководство </t>
  </si>
  <si>
    <t>621</t>
  </si>
  <si>
    <t>7950000</t>
  </si>
  <si>
    <t>7950100</t>
  </si>
  <si>
    <t>средства федерального бюджета на реализацию Федеральной адресной инвестиционной программы</t>
  </si>
  <si>
    <t>7950200</t>
  </si>
  <si>
    <t>7950300</t>
  </si>
  <si>
    <t>7950700</t>
  </si>
  <si>
    <t>Предоставление мер социальной поддержки реабилитированных лиц и лиц, признанных пострадавшими от политических репрессий</t>
  </si>
  <si>
    <t>496</t>
  </si>
  <si>
    <t>7950600</t>
  </si>
  <si>
    <t>Внедрение инновационных образовательных программ в государственных и муниципальных общеобразовательных школах</t>
  </si>
  <si>
    <t>в том числе: субсидия на внедрение инновационных образовательных программ в государственных и муниципальных общеобразовательных школах</t>
  </si>
  <si>
    <t>в том числе: субвенция на осуществление полномочий по подготовке и проведению сельскохозяйственной переписи</t>
  </si>
  <si>
    <t>624</t>
  </si>
  <si>
    <t xml:space="preserve"> Распределение расходов городского бюджета на 2007 год по разделам, подразделам,                                                                                                                                                          целевым статьям и видам расходов функциональной классификации расходов                                                                      бюджетов Российской Федерации</t>
  </si>
  <si>
    <t>в том числе: членские взносы Союзу городов Центра и Северо-Запада России</t>
  </si>
  <si>
    <t xml:space="preserve">членские взносы НП "Сообщество финансистов России" </t>
  </si>
  <si>
    <t>вступительные и членские взносы Ассоциации "Совет муниципальных образований Архангельской области"</t>
  </si>
  <si>
    <t xml:space="preserve">Программа "Обеспечение первичных мер пожарной безопасности в границах муниципального образования "Город Архангельск" на 2007-2008 годы" </t>
  </si>
  <si>
    <t>ДРУГИЕ ВОПРОСЫ В ОБЛАСТИ НАЦИОНАЛЬНОЙ БЕЗОПАСНОСТИ И ПРАВООХРАНИТЕЛЬНОЙ ДЕЯТЕЛЬНОСТИ</t>
  </si>
  <si>
    <t xml:space="preserve">Программа "Обеспечение жильем молодых семей города Архангельска (2007-2009 годы)" </t>
  </si>
  <si>
    <t>Территориальная программа обязательного медицинского страхования</t>
  </si>
  <si>
    <t>Программа "Строительство, реконструкция и эксплуатация детских спортивных площадок" на 2006-2009 годы</t>
  </si>
  <si>
    <t>в том числе: возврат бюджетных кредитов</t>
  </si>
  <si>
    <t>Обеспечение приватизации и проведение предпродажной подготовки объектов приватизации</t>
  </si>
  <si>
    <t>202</t>
  </si>
  <si>
    <t>в том числе: субвенция на организацию предоставления бесплатного дошкольного  образования детям-инвалидам в муниципальных дошкольных образовательных учреждениях</t>
  </si>
  <si>
    <t>7950500</t>
  </si>
  <si>
    <t>в том числе: резервный фонд мэрии города</t>
  </si>
  <si>
    <t>резервный фонд мэрии города на финансирование непредвиденных расходов территориальных округов города Архангельска</t>
  </si>
  <si>
    <t>Программа по усилению борьбы с преступностью и правонарушениями на территории муниципального образования "Город Архангельск" на 2007-2008 годы</t>
  </si>
  <si>
    <t>7950900</t>
  </si>
  <si>
    <t xml:space="preserve">в том числе: субвенция на 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Российской Федерации </t>
  </si>
  <si>
    <t xml:space="preserve">в том числе: субсидия на мероприятия по организации оздоровительной кампании детей </t>
  </si>
  <si>
    <t xml:space="preserve">от 12.12.2006  № 310  </t>
  </si>
  <si>
    <t>"ПРИЛОЖЕНИЕ № 7</t>
  </si>
  <si>
    <t xml:space="preserve">Фонд компенсаций </t>
  </si>
  <si>
    <t>Областной фонд компенсаций</t>
  </si>
  <si>
    <t>5190100</t>
  </si>
  <si>
    <t>Субвенции бюджетам муниципальных образований на осуществление государственных полномочий в сфере охраны труда</t>
  </si>
  <si>
    <t>Субвенции бюджетам муниципальных образований на 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</si>
  <si>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812</t>
  </si>
  <si>
    <t>909</t>
  </si>
  <si>
    <t>Субвенции бюджетам муниципальных образований на осуществление государственных полномочий по созданию и функционированию комиссий по делам несовершеннолетних и защите их прав</t>
  </si>
  <si>
    <t>910</t>
  </si>
  <si>
    <t>Субвенции бюджетам муниципальных образований на осуществление государственных полномочий по созданию и функционированию административных комиссий</t>
  </si>
  <si>
    <t>911</t>
  </si>
  <si>
    <t>Учреждения по обеспечению хозяйственного обслуживания</t>
  </si>
  <si>
    <t>0930000</t>
  </si>
  <si>
    <t>Вещевое обеспечение</t>
  </si>
  <si>
    <t>220</t>
  </si>
  <si>
    <t>Федеральный фонд компенсаций</t>
  </si>
  <si>
    <t>532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</si>
  <si>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</si>
  <si>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442</t>
  </si>
  <si>
    <t xml:space="preserve">в том числе: субвенция на реализацию областной адресной инвестиционной программы </t>
  </si>
  <si>
    <t>Социально-экономическая целевая программа Архангельской области "Развитие города Архангельска как областного центра Архангельской области" на 2007-2010 годы</t>
  </si>
  <si>
    <t>в том числе: субвенция на реализацию социально-экономической целевой программы Архангельской области "Развитие города Архангельска как областного центра Архангельской области" на 2007-2010 годы</t>
  </si>
  <si>
    <t>Строительство и содержание автомобильных дорог и инженерных сооружений на них в границах городских округов  и поселений  в рамках благоустройства</t>
  </si>
  <si>
    <t>807</t>
  </si>
  <si>
    <t>Уличное освещение</t>
  </si>
  <si>
    <t>806</t>
  </si>
  <si>
    <t>Городская целевая программа "Обеспечение беспрепятственного доступа инвалидов к муниципальным объектам социальной инфраструктуры на 2004-2008 годы"</t>
  </si>
  <si>
    <t>Городская целевая программа "Модернизация наружного освещения города Архангельска на 2006-2008 годы"</t>
  </si>
  <si>
    <t>Прочие мероприятия по благоустройству городских округов и поселений</t>
  </si>
  <si>
    <t>Городская целевая программа по усилению борьбы с преступностью и правонарушениями на территории муниципального образования "Город Архангельск" на 2007-2008 годы</t>
  </si>
  <si>
    <t xml:space="preserve">Городская целевая программа "Обеспечение первичных мер пожарной безопасности в границах муниципального образования "Город Архангельск" на 2007-2008 годы" </t>
  </si>
  <si>
    <t>Городская целевая программа поддержки и развития малого предпринимательства в городе Архангельске на 2005-2008 годы</t>
  </si>
  <si>
    <t>Городская целевая программа "Строительство социального жилья для переселения граждан из ветхого и непригодного для проживания жилищного фонда в городе Архангельске на 2005-2008 годы"</t>
  </si>
  <si>
    <t>Городская целевая программа "Строительство, реконструкция и эксплуатация детских спортивных площадок" на 2006-2009 годы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</si>
  <si>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</si>
  <si>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803</t>
  </si>
  <si>
    <t>Благоустройство</t>
  </si>
  <si>
    <t>Озеленение</t>
  </si>
  <si>
    <t>808</t>
  </si>
  <si>
    <t>Организация и содержание мест захоронения</t>
  </si>
  <si>
    <t>809</t>
  </si>
  <si>
    <t>Модернизация объектов коммунальной инфраструктуры</t>
  </si>
  <si>
    <t>663</t>
  </si>
  <si>
    <t>Социально-экономическая целевая программа Архангельской области "Модернизация объектов коммунальной инфраструктуры Архангельской области на 2007-2010 годы"</t>
  </si>
  <si>
    <t>Мероприятия по реформированию жилищно-коммунального хозяйства</t>
  </si>
  <si>
    <t>571</t>
  </si>
  <si>
    <t>Городская целевая программа "Экология города Архангельска (2007-2009 годы)"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</si>
  <si>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</si>
  <si>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</si>
  <si>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421</t>
  </si>
  <si>
    <t xml:space="preserve">в том числе: субвенция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</t>
  </si>
  <si>
    <t>Городская целевая программа "Молодежь Архангельска (2006-2008 годы)"</t>
  </si>
  <si>
    <t>Социально-экономическая целевая программа Архангельской области "Развитие общего образования и воспитание детей" на 2006-2008 годы</t>
  </si>
  <si>
    <t>в том числе: субсидия на реализацию социально-экономической целевой программы Архангельской области "Развитие общего образования и воспитание детей" на 2006-2008 годы</t>
  </si>
  <si>
    <t>Государственная поддержка в сфере образования</t>
  </si>
  <si>
    <t>285</t>
  </si>
  <si>
    <t>Социально-экономическая целевая программа Архангельской области "Развитие физической культуры и спорта в общеобразовательных учреждениях" на 2006-2008 годы</t>
  </si>
  <si>
    <t>в том числе: субсидия на реализацию социально-экономической целевой программы Архангельской области "Развитие физической культуры и спорта в общеобразовательных учреждениях" на 2006-2008 годы</t>
  </si>
  <si>
    <t xml:space="preserve">Городская целевая программа "Приоритетные направления развития сферы культуры города Архангельска на 2006-2008 годы"  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</si>
  <si>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</si>
  <si>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795</t>
  </si>
  <si>
    <t>Обязательное медицинское страхование неработающего населения (детей)</t>
  </si>
  <si>
    <t>Городская целевая программа "Развитие муниципального здравоохранения города Архангельска на 2006-2008 годы"</t>
  </si>
  <si>
    <t>Городская целевая программа "Старшее поколение на 2005-2008 годы"</t>
  </si>
  <si>
    <t>в том числе: субвенция на предоставление гражданам субсидий на оплату жилого помещения и коммунальных услуг</t>
  </si>
  <si>
    <t xml:space="preserve">Городская целевая программа "Обеспечение жильем молодых семей города Архангельска (2007-2009 годы)" </t>
  </si>
  <si>
    <t>661</t>
  </si>
  <si>
    <t>Предоставление субсидий молодым семьям для приобретения жилья</t>
  </si>
  <si>
    <t>Городская целевая программа "Семья и дети Архангельска (2007-2009 годы)"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</si>
  <si>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</si>
  <si>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в том числе: субвенция на цели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безопасности, содержащихся за счет средств бюджетов субъектов Российской Федерации и местных бюджетов</t>
  </si>
  <si>
    <t>Городская целевая программа "Развитие автомобильного пассажирского транспорта в городе Архангельске на 2006-2008 годы"</t>
  </si>
  <si>
    <t>Городская целевая программа "Физкультура - здоровье - спорт" на 2006-2009 годы</t>
  </si>
  <si>
    <t>в том числе: субвенция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</si>
  <si>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в том числе: субвенция на реализацию основных общеобразовательных программ в общеобразовательных учреждениях</t>
  </si>
  <si>
    <t>Кредиты из бюджетов субъектов Российской Федерации и местных бюджетов юридическим лицам</t>
  </si>
  <si>
    <t>811</t>
  </si>
  <si>
    <t>в том числе: субвенция на реализацию социально-экономической целевой программы Архангельской области "Охрана окружающей среды и обеспечение экологической безопасности Архангельской области на 2006-2008 годы"</t>
  </si>
  <si>
    <t>в том числе: субсидия на модернизацию объектов коммунальной инфраструктуры</t>
  </si>
  <si>
    <t>в том числе: субвенция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</si>
  <si>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Поисковые и аварийно-спасательные учреждения</t>
  </si>
  <si>
    <t>Компенсация выпадающих доходов организациям, предоставляющим населению услуги электроснабжения по тарифам, не обеспечивающим возмещение издержек</t>
  </si>
  <si>
    <t>802</t>
  </si>
  <si>
    <t>Дорожное хозяйство</t>
  </si>
  <si>
    <t>685</t>
  </si>
  <si>
    <t>Резервные фонды органов исполнительной власти субъектов Российской Федерации</t>
  </si>
  <si>
    <t>183</t>
  </si>
  <si>
    <t>Внедрение инновационных образовательных программ в государственных и муниципальных общеобразовательных учреждениях</t>
  </si>
  <si>
    <t>субвенция на 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Архангельской области</t>
  </si>
  <si>
    <t>Федеральный фонд регионального развития</t>
  </si>
  <si>
    <t>Федеральная целевая программа "Жилище" на 2002-20010 годы (второй этап)</t>
  </si>
  <si>
    <t>Подпрограмма "Обеспечение жильем молодых семей"</t>
  </si>
  <si>
    <t>Подпрограмма "Дом для молодой семьи"</t>
  </si>
  <si>
    <t>в том числе: МУП "Водоканал" для исполнения договора аренды имущества от 22.06.2007 № 90</t>
  </si>
  <si>
    <t xml:space="preserve">в том числе: субсидия на 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муниципальных образовательных учреждений, работающих и проживающих в сельской местности, рабочих поселках (поселках городского типа) </t>
  </si>
  <si>
    <t>в том числе: субсидия на развитие общественной инфраструктуры регионального значения</t>
  </si>
  <si>
    <t>в том числе: субвенция на внедрение инновационных образовательных программ в муниципальных общеобразовательных учреждениях</t>
  </si>
  <si>
    <t>предоставление бюджетного кредита МУП "Жилкомсервис"</t>
  </si>
  <si>
    <t>182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</si>
  <si>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</si>
  <si>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в том числе: компенсация сверхнормативных потерь электроэнергии в муниципальных электрических сетях</t>
  </si>
  <si>
    <t>".</t>
  </si>
  <si>
    <t xml:space="preserve">          8. Приложение № 7 "Распределение расходов городского бюджета на 2007 год по разделам, подразделам, целевым статьям и видам расходов функциональной классификации расходов бюджетов Российской Федерации" изложить в следующей редакции:</t>
  </si>
  <si>
    <t>в том числе: средства резервного фонда Правительства Российской Федерации</t>
  </si>
  <si>
    <t>в том числе: средства резервного фонда органов исполнительсной власти субъекта Российской Федерации</t>
  </si>
  <si>
    <t>в том числе: субсидия на предоставлние субсидий молодым семьям для приобретения жилья</t>
  </si>
  <si>
    <t>Развитие улично-дорожной сети в городах (поселках городского типа)</t>
  </si>
  <si>
    <t>Социально-экономическая целевая программа Архангельской области "Развитие жилищно-коммунального строительства в Архангельской области" на 2005-2008 годы. Подпрограмма "Дом для молодой семьи"</t>
  </si>
  <si>
    <t>в том числе: субсидия для развития улично-дорожной сети в городах (поселках городского типа)</t>
  </si>
  <si>
    <t>Проведение капитального ремонта многоквартирных домов</t>
  </si>
  <si>
    <t>688</t>
  </si>
  <si>
    <t>Переселение граждан из аварийного жилищного фонда</t>
  </si>
  <si>
    <t>689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</si>
</sst>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thin"/>
      <bottom style="thin"/>
    </border>
    <border>
      <left style="hair">
        <color indexed="23"/>
      </left>
      <right>
        <color indexed="63"/>
      </right>
      <top style="thin"/>
      <bottom style="thin"/>
    </border>
    <border>
      <left style="thin"/>
      <right style="hair">
        <color indexed="23"/>
      </right>
      <top style="thin"/>
      <bottom style="thin"/>
    </border>
    <border>
      <left>
        <color indexed="63"/>
      </left>
      <right style="hair">
        <color indexed="23"/>
      </right>
      <top style="thin"/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thin"/>
      <right style="hair">
        <color indexed="23"/>
      </right>
      <top style="hair"/>
      <bottom style="hair"/>
    </border>
    <border>
      <left style="hair">
        <color indexed="23"/>
      </left>
      <right style="hair">
        <color indexed="23"/>
      </right>
      <top style="hair"/>
      <bottom style="hair"/>
    </border>
    <border>
      <left style="hair">
        <color indexed="2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>
        <color indexed="23"/>
      </right>
      <top style="thin"/>
      <bottom style="hair"/>
    </border>
    <border>
      <left style="hair">
        <color indexed="23"/>
      </left>
      <right style="hair">
        <color indexed="23"/>
      </right>
      <top style="thin"/>
      <bottom style="hair"/>
    </border>
    <border>
      <left style="hair">
        <color indexed="2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>
        <color indexed="55"/>
      </right>
      <top style="hair"/>
      <bottom style="hair"/>
    </border>
    <border>
      <left style="thin"/>
      <right style="hair">
        <color indexed="23"/>
      </right>
      <top style="hair"/>
      <bottom style="thin"/>
    </border>
    <border>
      <left style="hair">
        <color indexed="23"/>
      </left>
      <right style="hair">
        <color indexed="23"/>
      </right>
      <top style="hair"/>
      <bottom style="thin"/>
    </border>
    <border>
      <left style="hair">
        <color indexed="2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>
        <color indexed="23"/>
      </left>
      <right style="hair">
        <color indexed="23"/>
      </right>
      <top style="hair"/>
      <bottom>
        <color indexed="63"/>
      </bottom>
    </border>
    <border>
      <left style="hair">
        <color indexed="2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>
        <color indexed="2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23"/>
      </left>
      <right style="thin"/>
      <top style="thin"/>
      <bottom>
        <color indexed="63"/>
      </bottom>
    </border>
    <border>
      <left style="hair">
        <color indexed="2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23"/>
      </left>
      <right style="hair">
        <color indexed="23"/>
      </right>
      <top style="thin"/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3" fontId="4" fillId="0" borderId="1" xfId="0" applyNumberFormat="1" applyFont="1" applyBorder="1" applyAlignment="1">
      <alignment vertical="center"/>
    </xf>
    <xf numFmtId="0" fontId="7" fillId="0" borderId="0" xfId="0" applyFont="1" applyAlignment="1">
      <alignment/>
    </xf>
    <xf numFmtId="49" fontId="9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9" fontId="2" fillId="0" borderId="3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top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 indent="2"/>
    </xf>
    <xf numFmtId="0" fontId="1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 indent="2"/>
    </xf>
    <xf numFmtId="0" fontId="5" fillId="0" borderId="7" xfId="0" applyFont="1" applyBorder="1" applyAlignment="1">
      <alignment vertical="top" wrapText="1"/>
    </xf>
    <xf numFmtId="0" fontId="1" fillId="0" borderId="8" xfId="0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/>
    </xf>
    <xf numFmtId="0" fontId="1" fillId="0" borderId="7" xfId="0" applyFont="1" applyBorder="1" applyAlignment="1">
      <alignment vertical="top" wrapText="1"/>
    </xf>
    <xf numFmtId="0" fontId="2" fillId="0" borderId="8" xfId="0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center" wrapText="1"/>
    </xf>
    <xf numFmtId="49" fontId="2" fillId="0" borderId="9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/>
    </xf>
    <xf numFmtId="0" fontId="1" fillId="0" borderId="7" xfId="0" applyFont="1" applyBorder="1" applyAlignment="1">
      <alignment vertical="top" wrapText="1"/>
    </xf>
    <xf numFmtId="49" fontId="2" fillId="0" borderId="8" xfId="0" applyNumberFormat="1" applyFont="1" applyBorder="1" applyAlignment="1">
      <alignment horizontal="center" wrapText="1"/>
    </xf>
    <xf numFmtId="49" fontId="2" fillId="0" borderId="9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/>
    </xf>
    <xf numFmtId="0" fontId="5" fillId="0" borderId="7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 indent="2"/>
    </xf>
    <xf numFmtId="0" fontId="5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3" fontId="0" fillId="0" borderId="15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vertical="center"/>
    </xf>
    <xf numFmtId="49" fontId="4" fillId="0" borderId="8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0" fontId="6" fillId="0" borderId="7" xfId="0" applyFont="1" applyBorder="1" applyAlignment="1">
      <alignment vertical="top" wrapText="1"/>
    </xf>
    <xf numFmtId="0" fontId="2" fillId="0" borderId="8" xfId="0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vertical="center"/>
    </xf>
    <xf numFmtId="0" fontId="1" fillId="0" borderId="7" xfId="0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/>
    </xf>
    <xf numFmtId="0" fontId="6" fillId="0" borderId="7" xfId="0" applyFont="1" applyBorder="1" applyAlignment="1">
      <alignment vertical="top" wrapText="1"/>
    </xf>
    <xf numFmtId="0" fontId="2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wrapText="1"/>
    </xf>
    <xf numFmtId="0" fontId="2" fillId="0" borderId="16" xfId="0" applyFont="1" applyBorder="1" applyAlignment="1">
      <alignment horizontal="left" vertical="top" wrapText="1" indent="2"/>
    </xf>
    <xf numFmtId="0" fontId="10" fillId="0" borderId="7" xfId="0" applyFont="1" applyBorder="1" applyAlignment="1">
      <alignment vertical="top" wrapText="1"/>
    </xf>
    <xf numFmtId="49" fontId="10" fillId="0" borderId="8" xfId="0" applyNumberFormat="1" applyFont="1" applyBorder="1" applyAlignment="1">
      <alignment horizont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wrapText="1"/>
    </xf>
    <xf numFmtId="3" fontId="10" fillId="0" borderId="10" xfId="0" applyNumberFormat="1" applyFont="1" applyBorder="1" applyAlignment="1">
      <alignment/>
    </xf>
    <xf numFmtId="0" fontId="1" fillId="0" borderId="8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3" fillId="0" borderId="7" xfId="0" applyFont="1" applyBorder="1" applyAlignment="1">
      <alignment vertical="top" wrapText="1"/>
    </xf>
    <xf numFmtId="0" fontId="0" fillId="0" borderId="8" xfId="0" applyBorder="1" applyAlignment="1">
      <alignment/>
    </xf>
    <xf numFmtId="0" fontId="4" fillId="0" borderId="8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/>
    </xf>
    <xf numFmtId="49" fontId="6" fillId="0" borderId="7" xfId="0" applyNumberFormat="1" applyFont="1" applyBorder="1" applyAlignment="1">
      <alignment vertical="top" wrapText="1"/>
    </xf>
    <xf numFmtId="0" fontId="5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wrapText="1"/>
    </xf>
    <xf numFmtId="0" fontId="2" fillId="0" borderId="7" xfId="0" applyFont="1" applyBorder="1" applyAlignment="1">
      <alignment vertical="top" wrapText="1"/>
    </xf>
    <xf numFmtId="49" fontId="2" fillId="0" borderId="8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top" wrapText="1"/>
    </xf>
    <xf numFmtId="49" fontId="1" fillId="0" borderId="9" xfId="0" applyNumberFormat="1" applyFont="1" applyBorder="1" applyAlignment="1">
      <alignment wrapText="1"/>
    </xf>
    <xf numFmtId="3" fontId="1" fillId="0" borderId="10" xfId="0" applyNumberFormat="1" applyFont="1" applyBorder="1" applyAlignment="1">
      <alignment/>
    </xf>
    <xf numFmtId="0" fontId="0" fillId="0" borderId="8" xfId="0" applyBorder="1" applyAlignment="1">
      <alignment horizontal="center" wrapText="1"/>
    </xf>
    <xf numFmtId="49" fontId="0" fillId="0" borderId="8" xfId="0" applyNumberFormat="1" applyBorder="1" applyAlignment="1">
      <alignment horizontal="center" wrapText="1"/>
    </xf>
    <xf numFmtId="49" fontId="0" fillId="0" borderId="9" xfId="0" applyNumberFormat="1" applyBorder="1" applyAlignment="1">
      <alignment horizontal="center" wrapText="1"/>
    </xf>
    <xf numFmtId="3" fontId="0" fillId="0" borderId="10" xfId="0" applyNumberFormat="1" applyBorder="1" applyAlignment="1">
      <alignment/>
    </xf>
    <xf numFmtId="0" fontId="3" fillId="0" borderId="8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0" fontId="3" fillId="0" borderId="7" xfId="0" applyFont="1" applyBorder="1" applyAlignment="1">
      <alignment vertical="top" wrapText="1"/>
    </xf>
    <xf numFmtId="49" fontId="4" fillId="0" borderId="8" xfId="0" applyNumberFormat="1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49" fontId="4" fillId="0" borderId="9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wrapText="1"/>
    </xf>
    <xf numFmtId="49" fontId="4" fillId="0" borderId="8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49" fontId="3" fillId="0" borderId="9" xfId="0" applyNumberFormat="1" applyFont="1" applyBorder="1" applyAlignment="1">
      <alignment horizontal="center" wrapText="1"/>
    </xf>
    <xf numFmtId="0" fontId="1" fillId="0" borderId="8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vertical="center"/>
    </xf>
    <xf numFmtId="49" fontId="4" fillId="0" borderId="8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top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5" fillId="0" borderId="8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 indent="2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1" xfId="0" applyBorder="1" applyAlignment="1">
      <alignment/>
    </xf>
    <xf numFmtId="0" fontId="5" fillId="0" borderId="23" xfId="0" applyFont="1" applyBorder="1" applyAlignment="1">
      <alignment vertical="top" wrapText="1"/>
    </xf>
    <xf numFmtId="0" fontId="1" fillId="0" borderId="25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3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2" fillId="0" borderId="25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wrapText="1"/>
    </xf>
    <xf numFmtId="49" fontId="2" fillId="0" borderId="25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0" fontId="2" fillId="0" borderId="27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/>
    </xf>
    <xf numFmtId="0" fontId="1" fillId="0" borderId="8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1" fillId="0" borderId="8" xfId="0" applyNumberFormat="1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49" fontId="4" fillId="0" borderId="8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top" wrapText="1"/>
    </xf>
    <xf numFmtId="49" fontId="2" fillId="0" borderId="32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top"/>
    </xf>
    <xf numFmtId="3" fontId="2" fillId="0" borderId="33" xfId="0" applyNumberFormat="1" applyFont="1" applyFill="1" applyBorder="1" applyAlignment="1">
      <alignment horizontal="center" vertical="top" wrapText="1"/>
    </xf>
    <xf numFmtId="3" fontId="2" fillId="0" borderId="34" xfId="0" applyNumberFormat="1" applyFont="1" applyFill="1" applyBorder="1" applyAlignment="1">
      <alignment horizontal="center" vertical="top" wrapText="1"/>
    </xf>
    <xf numFmtId="49" fontId="2" fillId="0" borderId="35" xfId="0" applyNumberFormat="1" applyFont="1" applyBorder="1" applyAlignment="1">
      <alignment horizontal="center" vertical="top" wrapText="1"/>
    </xf>
    <xf numFmtId="49" fontId="2" fillId="0" borderId="36" xfId="0" applyNumberFormat="1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49" fontId="4" fillId="0" borderId="8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49" fontId="2" fillId="0" borderId="8" xfId="0" applyNumberFormat="1" applyFont="1" applyBorder="1" applyAlignment="1">
      <alignment horizontal="center" wrapText="1"/>
    </xf>
    <xf numFmtId="0" fontId="14" fillId="0" borderId="0" xfId="0" applyFont="1" applyAlignment="1">
      <alignment horizontal="justify" vertical="top" wrapText="1"/>
    </xf>
    <xf numFmtId="49" fontId="4" fillId="0" borderId="8" xfId="0" applyNumberFormat="1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67.75390625" style="6" customWidth="1"/>
    <col min="2" max="2" width="14.625" style="0" hidden="1" customWidth="1"/>
    <col min="3" max="3" width="4.125" style="5" customWidth="1"/>
    <col min="4" max="4" width="4.625" style="5" customWidth="1"/>
    <col min="5" max="5" width="8.75390625" style="0" customWidth="1"/>
    <col min="6" max="6" width="4.125" style="5" customWidth="1"/>
    <col min="7" max="7" width="11.125" style="21" hidden="1" customWidth="1"/>
    <col min="8" max="8" width="10.375" style="0" hidden="1" customWidth="1"/>
    <col min="9" max="9" width="10.25390625" style="0" customWidth="1"/>
    <col min="10" max="10" width="2.375" style="0" customWidth="1"/>
  </cols>
  <sheetData>
    <row r="1" spans="1:10" ht="60" customHeight="1">
      <c r="A1" s="218" t="s">
        <v>356</v>
      </c>
      <c r="B1" s="218"/>
      <c r="C1" s="218"/>
      <c r="D1" s="218"/>
      <c r="E1" s="218"/>
      <c r="F1" s="218"/>
      <c r="G1" s="218"/>
      <c r="H1" s="218"/>
      <c r="I1" s="191"/>
      <c r="J1" s="191"/>
    </row>
    <row r="2" ht="12" customHeight="1"/>
    <row r="3" spans="1:10" ht="18.75" customHeight="1">
      <c r="A3" s="17"/>
      <c r="B3" s="2"/>
      <c r="C3" s="189" t="s">
        <v>253</v>
      </c>
      <c r="D3" s="189"/>
      <c r="E3" s="189"/>
      <c r="F3" s="189"/>
      <c r="G3" s="189"/>
      <c r="H3" s="191"/>
      <c r="I3" s="191"/>
      <c r="J3" s="162"/>
    </row>
    <row r="4" spans="1:7" ht="11.25" customHeight="1">
      <c r="A4" s="17"/>
      <c r="B4" s="2"/>
      <c r="C4" s="131"/>
      <c r="D4" s="131"/>
      <c r="E4" s="131"/>
      <c r="F4" s="131"/>
      <c r="G4" s="131"/>
    </row>
    <row r="5" spans="1:10" ht="18" customHeight="1">
      <c r="A5" s="17"/>
      <c r="B5" s="2"/>
      <c r="C5" s="208" t="s">
        <v>130</v>
      </c>
      <c r="D5" s="208"/>
      <c r="E5" s="208"/>
      <c r="F5" s="208"/>
      <c r="G5" s="208"/>
      <c r="H5" s="191"/>
      <c r="I5" s="191"/>
      <c r="J5" s="162"/>
    </row>
    <row r="6" spans="1:10" ht="18" customHeight="1">
      <c r="A6" s="17"/>
      <c r="B6" s="2"/>
      <c r="C6" s="208" t="s">
        <v>8</v>
      </c>
      <c r="D6" s="208"/>
      <c r="E6" s="208"/>
      <c r="F6" s="208"/>
      <c r="G6" s="208"/>
      <c r="H6" s="191"/>
      <c r="I6" s="191"/>
      <c r="J6" s="162"/>
    </row>
    <row r="7" spans="1:10" ht="16.5" customHeight="1">
      <c r="A7" s="17"/>
      <c r="B7" s="2"/>
      <c r="C7" s="208" t="s">
        <v>252</v>
      </c>
      <c r="D7" s="208"/>
      <c r="E7" s="208"/>
      <c r="F7" s="208"/>
      <c r="G7" s="208"/>
      <c r="H7" s="191"/>
      <c r="I7" s="191"/>
      <c r="J7" s="162"/>
    </row>
    <row r="8" spans="1:7" ht="12" customHeight="1">
      <c r="A8" s="17"/>
      <c r="B8" s="2"/>
      <c r="C8" s="3"/>
      <c r="D8" s="3"/>
      <c r="E8" s="2"/>
      <c r="F8" s="4"/>
      <c r="G8" s="18"/>
    </row>
    <row r="9" spans="1:10" s="22" customFormat="1" ht="51" customHeight="1">
      <c r="A9" s="190" t="s">
        <v>232</v>
      </c>
      <c r="B9" s="190"/>
      <c r="C9" s="190"/>
      <c r="D9" s="190"/>
      <c r="E9" s="190"/>
      <c r="F9" s="190"/>
      <c r="G9" s="190"/>
      <c r="H9" s="191"/>
      <c r="I9" s="191"/>
      <c r="J9" s="162"/>
    </row>
    <row r="10" spans="1:7" ht="12" customHeight="1">
      <c r="A10" s="7"/>
      <c r="B10" s="8"/>
      <c r="C10" s="8"/>
      <c r="D10" s="8"/>
      <c r="E10" s="8"/>
      <c r="F10" s="8"/>
      <c r="G10" s="19"/>
    </row>
    <row r="11" spans="1:10" ht="15" customHeight="1">
      <c r="A11" s="202" t="s">
        <v>0</v>
      </c>
      <c r="B11" s="23"/>
      <c r="C11" s="211" t="s">
        <v>91</v>
      </c>
      <c r="D11" s="211" t="s">
        <v>129</v>
      </c>
      <c r="E11" s="213" t="s">
        <v>131</v>
      </c>
      <c r="F11" s="205" t="s">
        <v>132</v>
      </c>
      <c r="G11" s="209" t="s">
        <v>178</v>
      </c>
      <c r="H11" s="209" t="s">
        <v>178</v>
      </c>
      <c r="I11" s="209" t="s">
        <v>178</v>
      </c>
      <c r="J11" s="163"/>
    </row>
    <row r="12" spans="1:10" ht="40.5" customHeight="1">
      <c r="A12" s="203"/>
      <c r="B12" s="24"/>
      <c r="C12" s="212"/>
      <c r="D12" s="212"/>
      <c r="E12" s="214"/>
      <c r="F12" s="206"/>
      <c r="G12" s="210"/>
      <c r="H12" s="210"/>
      <c r="I12" s="210"/>
      <c r="J12" s="163"/>
    </row>
    <row r="13" spans="1:10" ht="12.75" customHeight="1">
      <c r="A13" s="184">
        <v>1</v>
      </c>
      <c r="B13" s="185"/>
      <c r="C13" s="10">
        <v>2</v>
      </c>
      <c r="D13" s="10" t="s">
        <v>107</v>
      </c>
      <c r="E13" s="9">
        <v>4</v>
      </c>
      <c r="F13" s="11" t="s">
        <v>124</v>
      </c>
      <c r="G13" s="20">
        <v>6</v>
      </c>
      <c r="H13" s="142"/>
      <c r="I13" s="159">
        <v>6</v>
      </c>
      <c r="J13" s="164"/>
    </row>
    <row r="14" spans="1:10" ht="12.75" customHeight="1">
      <c r="A14" s="49"/>
      <c r="B14" s="50"/>
      <c r="C14" s="51"/>
      <c r="D14" s="51"/>
      <c r="E14" s="50"/>
      <c r="F14" s="52"/>
      <c r="G14" s="53"/>
      <c r="H14" s="141"/>
      <c r="I14" s="141"/>
      <c r="J14" s="25"/>
    </row>
    <row r="15" spans="1:10" ht="15.75" hidden="1">
      <c r="A15" s="186" t="s">
        <v>11</v>
      </c>
      <c r="B15" s="187"/>
      <c r="C15" s="54"/>
      <c r="D15" s="54"/>
      <c r="E15" s="188"/>
      <c r="F15" s="204"/>
      <c r="G15" s="57"/>
      <c r="H15" s="140"/>
      <c r="I15" s="140"/>
      <c r="J15" s="25"/>
    </row>
    <row r="16" spans="1:10" ht="14.25" customHeight="1">
      <c r="A16" s="186"/>
      <c r="B16" s="187"/>
      <c r="C16" s="58" t="s">
        <v>92</v>
      </c>
      <c r="D16" s="58"/>
      <c r="E16" s="188"/>
      <c r="F16" s="204"/>
      <c r="G16" s="59">
        <f>G17+G21+G28+G39+G43+G47+G51+G57</f>
        <v>543600</v>
      </c>
      <c r="H16" s="149"/>
      <c r="I16" s="59">
        <f>I17+I21+I28+I39+I43+I47+I51+I57</f>
        <v>543600</v>
      </c>
      <c r="J16" s="165"/>
    </row>
    <row r="17" spans="1:10" ht="24" customHeight="1">
      <c r="A17" s="182" t="s">
        <v>12</v>
      </c>
      <c r="B17" s="183"/>
      <c r="C17" s="33" t="s">
        <v>92</v>
      </c>
      <c r="D17" s="33" t="s">
        <v>93</v>
      </c>
      <c r="E17" s="61"/>
      <c r="F17" s="43"/>
      <c r="G17" s="35">
        <f>G19</f>
        <v>1560</v>
      </c>
      <c r="H17" s="149"/>
      <c r="I17" s="35">
        <f>I19</f>
        <v>1560</v>
      </c>
      <c r="J17" s="166"/>
    </row>
    <row r="18" spans="1:10" ht="17.25" customHeight="1">
      <c r="A18" s="198" t="s">
        <v>51</v>
      </c>
      <c r="B18" s="199"/>
      <c r="C18" s="62" t="s">
        <v>92</v>
      </c>
      <c r="D18" s="33" t="s">
        <v>93</v>
      </c>
      <c r="E18" s="62" t="s">
        <v>87</v>
      </c>
      <c r="F18" s="56"/>
      <c r="G18" s="63">
        <f>G19</f>
        <v>1560</v>
      </c>
      <c r="H18" s="149"/>
      <c r="I18" s="63">
        <f>I19</f>
        <v>1560</v>
      </c>
      <c r="J18" s="167"/>
    </row>
    <row r="19" spans="1:10" ht="16.5" customHeight="1">
      <c r="A19" s="207" t="s">
        <v>191</v>
      </c>
      <c r="B19" s="179"/>
      <c r="C19" s="62" t="s">
        <v>92</v>
      </c>
      <c r="D19" s="33" t="s">
        <v>93</v>
      </c>
      <c r="E19" s="62" t="s">
        <v>87</v>
      </c>
      <c r="F19" s="65" t="s">
        <v>38</v>
      </c>
      <c r="G19" s="63">
        <v>1560</v>
      </c>
      <c r="H19" s="149"/>
      <c r="I19" s="63">
        <v>1560</v>
      </c>
      <c r="J19" s="167"/>
    </row>
    <row r="20" spans="1:10" ht="12" customHeight="1">
      <c r="A20" s="64"/>
      <c r="B20" s="32"/>
      <c r="C20" s="62"/>
      <c r="D20" s="33"/>
      <c r="E20" s="62"/>
      <c r="F20" s="65"/>
      <c r="G20" s="63"/>
      <c r="H20" s="149"/>
      <c r="I20" s="140"/>
      <c r="J20" s="25"/>
    </row>
    <row r="21" spans="1:10" ht="24" customHeight="1">
      <c r="A21" s="180" t="s">
        <v>13</v>
      </c>
      <c r="B21" s="181"/>
      <c r="C21" s="33" t="s">
        <v>92</v>
      </c>
      <c r="D21" s="33" t="s">
        <v>94</v>
      </c>
      <c r="E21" s="33"/>
      <c r="F21" s="43"/>
      <c r="G21" s="35">
        <f>G22</f>
        <v>23270</v>
      </c>
      <c r="H21" s="149"/>
      <c r="I21" s="35">
        <f>I22</f>
        <v>23270</v>
      </c>
      <c r="J21" s="166"/>
    </row>
    <row r="22" spans="1:10" ht="16.5" customHeight="1">
      <c r="A22" s="198" t="s">
        <v>51</v>
      </c>
      <c r="B22" s="199"/>
      <c r="C22" s="33" t="s">
        <v>92</v>
      </c>
      <c r="D22" s="33" t="s">
        <v>94</v>
      </c>
      <c r="E22" s="33" t="s">
        <v>87</v>
      </c>
      <c r="F22" s="34"/>
      <c r="G22" s="35">
        <f>G23+G25+G26</f>
        <v>23270</v>
      </c>
      <c r="H22" s="149"/>
      <c r="I22" s="35">
        <f>I23+I25+I26</f>
        <v>23270</v>
      </c>
      <c r="J22" s="166"/>
    </row>
    <row r="23" spans="1:10" ht="16.5" customHeight="1">
      <c r="A23" s="41" t="s">
        <v>52</v>
      </c>
      <c r="B23" s="32"/>
      <c r="C23" s="33" t="s">
        <v>92</v>
      </c>
      <c r="D23" s="33" t="s">
        <v>94</v>
      </c>
      <c r="E23" s="33" t="s">
        <v>87</v>
      </c>
      <c r="F23" s="34" t="s">
        <v>39</v>
      </c>
      <c r="G23" s="35">
        <v>19825</v>
      </c>
      <c r="H23" s="149"/>
      <c r="I23" s="35">
        <v>19825</v>
      </c>
      <c r="J23" s="166"/>
    </row>
    <row r="24" spans="1:10" ht="14.25" customHeight="1">
      <c r="A24" s="46" t="s">
        <v>189</v>
      </c>
      <c r="B24" s="32"/>
      <c r="C24" s="33"/>
      <c r="D24" s="33"/>
      <c r="E24" s="33"/>
      <c r="F24" s="34"/>
      <c r="G24" s="44">
        <v>3500</v>
      </c>
      <c r="H24" s="149"/>
      <c r="I24" s="44">
        <v>3500</v>
      </c>
      <c r="J24" s="168"/>
    </row>
    <row r="25" spans="1:10" ht="16.5" customHeight="1">
      <c r="A25" s="29" t="s">
        <v>192</v>
      </c>
      <c r="B25" s="32"/>
      <c r="C25" s="33" t="s">
        <v>92</v>
      </c>
      <c r="D25" s="33" t="s">
        <v>94</v>
      </c>
      <c r="E25" s="33" t="s">
        <v>87</v>
      </c>
      <c r="F25" s="34" t="s">
        <v>40</v>
      </c>
      <c r="G25" s="35">
        <v>1560</v>
      </c>
      <c r="H25" s="149"/>
      <c r="I25" s="35">
        <v>1560</v>
      </c>
      <c r="J25" s="166"/>
    </row>
    <row r="26" spans="1:10" ht="16.5" customHeight="1">
      <c r="A26" s="29" t="s">
        <v>193</v>
      </c>
      <c r="B26" s="32"/>
      <c r="C26" s="33" t="s">
        <v>92</v>
      </c>
      <c r="D26" s="33" t="s">
        <v>94</v>
      </c>
      <c r="E26" s="33" t="s">
        <v>87</v>
      </c>
      <c r="F26" s="34" t="s">
        <v>41</v>
      </c>
      <c r="G26" s="35">
        <v>1885</v>
      </c>
      <c r="H26" s="149"/>
      <c r="I26" s="35">
        <v>1885</v>
      </c>
      <c r="J26" s="166"/>
    </row>
    <row r="27" spans="1:10" ht="12" customHeight="1">
      <c r="A27" s="41"/>
      <c r="B27" s="32"/>
      <c r="C27" s="62"/>
      <c r="D27" s="33"/>
      <c r="E27" s="62"/>
      <c r="F27" s="65"/>
      <c r="G27" s="66"/>
      <c r="H27" s="149"/>
      <c r="I27" s="140"/>
      <c r="J27" s="25"/>
    </row>
    <row r="28" spans="1:10" ht="36.75" customHeight="1">
      <c r="A28" s="67" t="s">
        <v>14</v>
      </c>
      <c r="B28" s="68"/>
      <c r="C28" s="33" t="s">
        <v>92</v>
      </c>
      <c r="D28" s="33" t="s">
        <v>95</v>
      </c>
      <c r="E28" s="69"/>
      <c r="F28" s="34"/>
      <c r="G28" s="35">
        <f>G29+G32</f>
        <v>144090</v>
      </c>
      <c r="H28" s="149"/>
      <c r="I28" s="35">
        <f>I29+I32</f>
        <v>144090</v>
      </c>
      <c r="J28" s="166"/>
    </row>
    <row r="29" spans="1:10" ht="16.5" customHeight="1">
      <c r="A29" s="198" t="s">
        <v>51</v>
      </c>
      <c r="B29" s="199"/>
      <c r="C29" s="33" t="s">
        <v>92</v>
      </c>
      <c r="D29" s="33" t="s">
        <v>95</v>
      </c>
      <c r="E29" s="62" t="s">
        <v>87</v>
      </c>
      <c r="F29" s="34"/>
      <c r="G29" s="35">
        <f>G30</f>
        <v>135650</v>
      </c>
      <c r="H29" s="149"/>
      <c r="I29" s="35">
        <f>I30</f>
        <v>135650</v>
      </c>
      <c r="J29" s="166"/>
    </row>
    <row r="30" spans="1:10" ht="16.5" customHeight="1">
      <c r="A30" s="41" t="s">
        <v>52</v>
      </c>
      <c r="B30" s="32"/>
      <c r="C30" s="33" t="s">
        <v>92</v>
      </c>
      <c r="D30" s="33" t="s">
        <v>95</v>
      </c>
      <c r="E30" s="62" t="s">
        <v>87</v>
      </c>
      <c r="F30" s="34" t="s">
        <v>39</v>
      </c>
      <c r="G30" s="35">
        <v>135650</v>
      </c>
      <c r="H30" s="149"/>
      <c r="I30" s="35">
        <v>135650</v>
      </c>
      <c r="J30" s="166"/>
    </row>
    <row r="31" spans="1:10" ht="14.25" customHeight="1">
      <c r="A31" s="46" t="s">
        <v>189</v>
      </c>
      <c r="B31" s="32"/>
      <c r="C31" s="33"/>
      <c r="D31" s="33"/>
      <c r="E31" s="62"/>
      <c r="F31" s="34"/>
      <c r="G31" s="44">
        <v>5560</v>
      </c>
      <c r="H31" s="149"/>
      <c r="I31" s="44">
        <v>5560</v>
      </c>
      <c r="J31" s="168"/>
    </row>
    <row r="32" spans="1:10" ht="16.5" customHeight="1">
      <c r="A32" s="47" t="s">
        <v>254</v>
      </c>
      <c r="B32" s="132"/>
      <c r="C32" s="86" t="s">
        <v>92</v>
      </c>
      <c r="D32" s="86" t="s">
        <v>95</v>
      </c>
      <c r="E32" s="86" t="s">
        <v>213</v>
      </c>
      <c r="F32" s="99"/>
      <c r="G32" s="91">
        <f>G33</f>
        <v>8440</v>
      </c>
      <c r="H32" s="149"/>
      <c r="I32" s="91">
        <f>I33</f>
        <v>8440</v>
      </c>
      <c r="J32" s="169"/>
    </row>
    <row r="33" spans="1:10" ht="16.5" customHeight="1">
      <c r="A33" s="47" t="s">
        <v>255</v>
      </c>
      <c r="B33" s="132"/>
      <c r="C33" s="86" t="s">
        <v>92</v>
      </c>
      <c r="D33" s="86" t="s">
        <v>95</v>
      </c>
      <c r="E33" s="86" t="s">
        <v>256</v>
      </c>
      <c r="F33" s="99"/>
      <c r="G33" s="91">
        <f>G34+G35+G36+G37</f>
        <v>8440</v>
      </c>
      <c r="H33" s="149"/>
      <c r="I33" s="91">
        <f>I34+I35+I36+I37</f>
        <v>8440</v>
      </c>
      <c r="J33" s="169"/>
    </row>
    <row r="34" spans="1:10" ht="79.5" customHeight="1">
      <c r="A34" s="133" t="s">
        <v>258</v>
      </c>
      <c r="B34" s="132"/>
      <c r="C34" s="86" t="s">
        <v>92</v>
      </c>
      <c r="D34" s="86" t="s">
        <v>95</v>
      </c>
      <c r="E34" s="86" t="s">
        <v>256</v>
      </c>
      <c r="F34" s="99" t="s">
        <v>259</v>
      </c>
      <c r="G34" s="91">
        <v>17</v>
      </c>
      <c r="H34" s="149"/>
      <c r="I34" s="91">
        <v>17</v>
      </c>
      <c r="J34" s="169"/>
    </row>
    <row r="35" spans="1:10" ht="33.75" customHeight="1">
      <c r="A35" s="133" t="s">
        <v>257</v>
      </c>
      <c r="B35" s="32"/>
      <c r="C35" s="86" t="s">
        <v>92</v>
      </c>
      <c r="D35" s="86" t="s">
        <v>95</v>
      </c>
      <c r="E35" s="86" t="s">
        <v>256</v>
      </c>
      <c r="F35" s="99" t="s">
        <v>260</v>
      </c>
      <c r="G35" s="35">
        <v>587</v>
      </c>
      <c r="H35" s="149"/>
      <c r="I35" s="35">
        <v>587</v>
      </c>
      <c r="J35" s="166"/>
    </row>
    <row r="36" spans="1:10" ht="49.5" customHeight="1">
      <c r="A36" s="133" t="s">
        <v>261</v>
      </c>
      <c r="B36" s="32"/>
      <c r="C36" s="86" t="s">
        <v>92</v>
      </c>
      <c r="D36" s="86" t="s">
        <v>95</v>
      </c>
      <c r="E36" s="86" t="s">
        <v>256</v>
      </c>
      <c r="F36" s="99" t="s">
        <v>262</v>
      </c>
      <c r="G36" s="35">
        <v>4999</v>
      </c>
      <c r="H36" s="149"/>
      <c r="I36" s="35">
        <v>4999</v>
      </c>
      <c r="J36" s="166"/>
    </row>
    <row r="37" spans="1:10" ht="48.75" customHeight="1">
      <c r="A37" s="133" t="s">
        <v>263</v>
      </c>
      <c r="B37" s="32"/>
      <c r="C37" s="86" t="s">
        <v>92</v>
      </c>
      <c r="D37" s="86" t="s">
        <v>95</v>
      </c>
      <c r="E37" s="86" t="s">
        <v>256</v>
      </c>
      <c r="F37" s="99" t="s">
        <v>264</v>
      </c>
      <c r="G37" s="35">
        <v>2837</v>
      </c>
      <c r="H37" s="149"/>
      <c r="I37" s="35">
        <v>2837</v>
      </c>
      <c r="J37" s="166"/>
    </row>
    <row r="38" spans="1:10" ht="12" customHeight="1">
      <c r="A38" s="41"/>
      <c r="B38" s="32"/>
      <c r="C38" s="33"/>
      <c r="D38" s="33"/>
      <c r="E38" s="62"/>
      <c r="F38" s="34"/>
      <c r="G38" s="35"/>
      <c r="H38" s="149"/>
      <c r="I38" s="140"/>
      <c r="J38" s="25"/>
    </row>
    <row r="39" spans="1:10" ht="24" customHeight="1">
      <c r="A39" s="60" t="s">
        <v>15</v>
      </c>
      <c r="B39" s="32"/>
      <c r="C39" s="33" t="s">
        <v>92</v>
      </c>
      <c r="D39" s="33" t="s">
        <v>96</v>
      </c>
      <c r="E39" s="69"/>
      <c r="F39" s="34"/>
      <c r="G39" s="35">
        <f>G41</f>
        <v>19757</v>
      </c>
      <c r="H39" s="149"/>
      <c r="I39" s="35">
        <f>I41</f>
        <v>19757</v>
      </c>
      <c r="J39" s="166"/>
    </row>
    <row r="40" spans="1:10" ht="15" customHeight="1">
      <c r="A40" s="198" t="s">
        <v>51</v>
      </c>
      <c r="B40" s="199"/>
      <c r="C40" s="33" t="s">
        <v>92</v>
      </c>
      <c r="D40" s="33" t="s">
        <v>96</v>
      </c>
      <c r="E40" s="62" t="s">
        <v>87</v>
      </c>
      <c r="F40" s="34"/>
      <c r="G40" s="35">
        <f>G41</f>
        <v>19757</v>
      </c>
      <c r="H40" s="149"/>
      <c r="I40" s="35">
        <f>I41</f>
        <v>19757</v>
      </c>
      <c r="J40" s="166"/>
    </row>
    <row r="41" spans="1:10" ht="16.5" customHeight="1">
      <c r="A41" s="41" t="s">
        <v>52</v>
      </c>
      <c r="B41" s="32"/>
      <c r="C41" s="33" t="s">
        <v>92</v>
      </c>
      <c r="D41" s="33" t="s">
        <v>96</v>
      </c>
      <c r="E41" s="62" t="s">
        <v>87</v>
      </c>
      <c r="F41" s="34" t="s">
        <v>39</v>
      </c>
      <c r="G41" s="35">
        <v>19757</v>
      </c>
      <c r="H41" s="149"/>
      <c r="I41" s="35">
        <v>19757</v>
      </c>
      <c r="J41" s="166"/>
    </row>
    <row r="42" spans="1:10" ht="12" customHeight="1" hidden="1">
      <c r="A42" s="71"/>
      <c r="B42" s="32"/>
      <c r="C42" s="72"/>
      <c r="D42" s="72"/>
      <c r="E42" s="73"/>
      <c r="F42" s="74"/>
      <c r="G42" s="75"/>
      <c r="H42" s="149"/>
      <c r="I42" s="75"/>
      <c r="J42" s="170"/>
    </row>
    <row r="43" spans="1:10" ht="14.25" customHeight="1" hidden="1">
      <c r="A43" s="60" t="s">
        <v>16</v>
      </c>
      <c r="B43" s="76"/>
      <c r="C43" s="33" t="s">
        <v>92</v>
      </c>
      <c r="D43" s="33" t="s">
        <v>97</v>
      </c>
      <c r="E43" s="69"/>
      <c r="F43" s="34"/>
      <c r="G43" s="35">
        <f>G45</f>
        <v>0</v>
      </c>
      <c r="H43" s="149"/>
      <c r="I43" s="35">
        <f>I45</f>
        <v>0</v>
      </c>
      <c r="J43" s="166"/>
    </row>
    <row r="44" spans="1:10" ht="16.5" customHeight="1" hidden="1">
      <c r="A44" s="31" t="s">
        <v>61</v>
      </c>
      <c r="B44" s="76"/>
      <c r="C44" s="33" t="s">
        <v>92</v>
      </c>
      <c r="D44" s="33" t="s">
        <v>97</v>
      </c>
      <c r="E44" s="33" t="s">
        <v>88</v>
      </c>
      <c r="F44" s="34"/>
      <c r="G44" s="35">
        <f>G45</f>
        <v>0</v>
      </c>
      <c r="H44" s="149"/>
      <c r="I44" s="35">
        <f>I45</f>
        <v>0</v>
      </c>
      <c r="J44" s="166"/>
    </row>
    <row r="45" spans="1:10" ht="31.5" customHeight="1" hidden="1">
      <c r="A45" s="41" t="s">
        <v>194</v>
      </c>
      <c r="B45" s="76"/>
      <c r="C45" s="33" t="s">
        <v>92</v>
      </c>
      <c r="D45" s="33" t="s">
        <v>97</v>
      </c>
      <c r="E45" s="33" t="s">
        <v>88</v>
      </c>
      <c r="F45" s="34" t="s">
        <v>42</v>
      </c>
      <c r="G45" s="35"/>
      <c r="H45" s="149"/>
      <c r="I45" s="35"/>
      <c r="J45" s="166"/>
    </row>
    <row r="46" spans="1:10" ht="11.25" customHeight="1">
      <c r="A46" s="41"/>
      <c r="B46" s="76"/>
      <c r="C46" s="33"/>
      <c r="D46" s="33"/>
      <c r="E46" s="33"/>
      <c r="F46" s="34"/>
      <c r="G46" s="35"/>
      <c r="H46" s="149"/>
      <c r="I46" s="35"/>
      <c r="J46" s="166"/>
    </row>
    <row r="47" spans="1:10" ht="15" customHeight="1">
      <c r="A47" s="60" t="s">
        <v>17</v>
      </c>
      <c r="B47" s="76"/>
      <c r="C47" s="33" t="s">
        <v>92</v>
      </c>
      <c r="D47" s="33" t="s">
        <v>98</v>
      </c>
      <c r="E47" s="69"/>
      <c r="F47" s="34"/>
      <c r="G47" s="35">
        <f>G49</f>
        <v>17000</v>
      </c>
      <c r="H47" s="149"/>
      <c r="I47" s="35">
        <f>I49</f>
        <v>17000</v>
      </c>
      <c r="J47" s="166"/>
    </row>
    <row r="48" spans="1:10" ht="15.75" customHeight="1">
      <c r="A48" s="31" t="s">
        <v>108</v>
      </c>
      <c r="B48" s="76"/>
      <c r="C48" s="33" t="s">
        <v>92</v>
      </c>
      <c r="D48" s="33" t="s">
        <v>98</v>
      </c>
      <c r="E48" s="33" t="s">
        <v>89</v>
      </c>
      <c r="F48" s="34"/>
      <c r="G48" s="35">
        <f>G49</f>
        <v>17000</v>
      </c>
      <c r="H48" s="149"/>
      <c r="I48" s="35">
        <f>I49</f>
        <v>17000</v>
      </c>
      <c r="J48" s="166"/>
    </row>
    <row r="49" spans="1:10" ht="16.5" customHeight="1">
      <c r="A49" s="41" t="s">
        <v>62</v>
      </c>
      <c r="B49" s="76"/>
      <c r="C49" s="33" t="s">
        <v>92</v>
      </c>
      <c r="D49" s="33" t="s">
        <v>98</v>
      </c>
      <c r="E49" s="33" t="s">
        <v>89</v>
      </c>
      <c r="F49" s="34" t="s">
        <v>43</v>
      </c>
      <c r="G49" s="35">
        <v>17000</v>
      </c>
      <c r="H49" s="149"/>
      <c r="I49" s="35">
        <v>17000</v>
      </c>
      <c r="J49" s="166"/>
    </row>
    <row r="50" spans="1:10" ht="12" customHeight="1">
      <c r="A50" s="41"/>
      <c r="B50" s="76"/>
      <c r="C50" s="33"/>
      <c r="D50" s="33"/>
      <c r="E50" s="33"/>
      <c r="F50" s="34"/>
      <c r="G50" s="35"/>
      <c r="H50" s="149"/>
      <c r="I50" s="35"/>
      <c r="J50" s="166"/>
    </row>
    <row r="51" spans="1:10" ht="14.25" customHeight="1">
      <c r="A51" s="60" t="s">
        <v>18</v>
      </c>
      <c r="B51" s="76"/>
      <c r="C51" s="33" t="s">
        <v>92</v>
      </c>
      <c r="D51" s="33" t="s">
        <v>99</v>
      </c>
      <c r="E51" s="33"/>
      <c r="F51" s="34"/>
      <c r="G51" s="35">
        <f>G53</f>
        <v>37000</v>
      </c>
      <c r="H51" s="149"/>
      <c r="I51" s="35">
        <f>I53</f>
        <v>37000</v>
      </c>
      <c r="J51" s="166"/>
    </row>
    <row r="52" spans="1:10" ht="16.5" customHeight="1">
      <c r="A52" s="31" t="s">
        <v>63</v>
      </c>
      <c r="B52" s="76"/>
      <c r="C52" s="33" t="s">
        <v>92</v>
      </c>
      <c r="D52" s="33" t="s">
        <v>99</v>
      </c>
      <c r="E52" s="33" t="s">
        <v>90</v>
      </c>
      <c r="F52" s="34"/>
      <c r="G52" s="35">
        <f>G53</f>
        <v>37000</v>
      </c>
      <c r="H52" s="149"/>
      <c r="I52" s="35">
        <f>I53</f>
        <v>37000</v>
      </c>
      <c r="J52" s="166"/>
    </row>
    <row r="53" spans="1:10" ht="16.5" customHeight="1">
      <c r="A53" s="41" t="s">
        <v>64</v>
      </c>
      <c r="B53" s="76"/>
      <c r="C53" s="33" t="s">
        <v>92</v>
      </c>
      <c r="D53" s="33" t="s">
        <v>99</v>
      </c>
      <c r="E53" s="33" t="s">
        <v>90</v>
      </c>
      <c r="F53" s="34" t="s">
        <v>44</v>
      </c>
      <c r="G53" s="35">
        <v>37000</v>
      </c>
      <c r="H53" s="149"/>
      <c r="I53" s="35">
        <v>37000</v>
      </c>
      <c r="J53" s="166"/>
    </row>
    <row r="54" spans="1:10" ht="14.25" customHeight="1">
      <c r="A54" s="30" t="s">
        <v>246</v>
      </c>
      <c r="B54" s="76"/>
      <c r="C54" s="42"/>
      <c r="D54" s="42"/>
      <c r="E54" s="42"/>
      <c r="F54" s="43"/>
      <c r="G54" s="44">
        <v>8000</v>
      </c>
      <c r="H54" s="149"/>
      <c r="I54" s="44">
        <v>8000</v>
      </c>
      <c r="J54" s="168"/>
    </row>
    <row r="55" spans="1:10" ht="27.75" customHeight="1">
      <c r="A55" s="30" t="s">
        <v>247</v>
      </c>
      <c r="B55" s="76"/>
      <c r="C55" s="42"/>
      <c r="D55" s="42"/>
      <c r="E55" s="42"/>
      <c r="F55" s="43"/>
      <c r="G55" s="44">
        <v>29000</v>
      </c>
      <c r="H55" s="149"/>
      <c r="I55" s="44">
        <v>29000</v>
      </c>
      <c r="J55" s="168"/>
    </row>
    <row r="56" spans="1:10" ht="12" customHeight="1">
      <c r="A56" s="41"/>
      <c r="B56" s="76"/>
      <c r="C56" s="33"/>
      <c r="D56" s="33"/>
      <c r="E56" s="33"/>
      <c r="F56" s="34"/>
      <c r="G56" s="35"/>
      <c r="H56" s="149"/>
      <c r="I56" s="140"/>
      <c r="J56" s="25"/>
    </row>
    <row r="57" spans="1:10" ht="14.25" customHeight="1">
      <c r="A57" s="60" t="s">
        <v>19</v>
      </c>
      <c r="B57" s="76"/>
      <c r="C57" s="33" t="s">
        <v>92</v>
      </c>
      <c r="D57" s="33" t="s">
        <v>100</v>
      </c>
      <c r="E57" s="33"/>
      <c r="F57" s="34"/>
      <c r="G57" s="35">
        <f>G58+G62+G64+G75+G77</f>
        <v>300923</v>
      </c>
      <c r="H57" s="149"/>
      <c r="I57" s="35">
        <f>I58+I62+I64+I75+I77</f>
        <v>300923</v>
      </c>
      <c r="J57" s="166"/>
    </row>
    <row r="58" spans="1:10" ht="16.5" customHeight="1">
      <c r="A58" s="198" t="s">
        <v>51</v>
      </c>
      <c r="B58" s="199"/>
      <c r="C58" s="33" t="s">
        <v>92</v>
      </c>
      <c r="D58" s="33" t="s">
        <v>100</v>
      </c>
      <c r="E58" s="33" t="s">
        <v>87</v>
      </c>
      <c r="F58" s="34"/>
      <c r="G58" s="35">
        <f>G59+G61+G60</f>
        <v>20714</v>
      </c>
      <c r="H58" s="149"/>
      <c r="I58" s="35">
        <f>I59+I61+I60</f>
        <v>20714</v>
      </c>
      <c r="J58" s="166"/>
    </row>
    <row r="59" spans="1:10" ht="15.75" customHeight="1">
      <c r="A59" s="41" t="s">
        <v>52</v>
      </c>
      <c r="B59" s="32"/>
      <c r="C59" s="33" t="s">
        <v>92</v>
      </c>
      <c r="D59" s="33" t="s">
        <v>100</v>
      </c>
      <c r="E59" s="33" t="s">
        <v>87</v>
      </c>
      <c r="F59" s="34" t="s">
        <v>39</v>
      </c>
      <c r="G59" s="35">
        <v>17565</v>
      </c>
      <c r="H59" s="150"/>
      <c r="I59" s="35">
        <v>17565</v>
      </c>
      <c r="J59" s="166"/>
    </row>
    <row r="60" spans="1:10" ht="31.5" customHeight="1">
      <c r="A60" s="41" t="s">
        <v>242</v>
      </c>
      <c r="B60" s="32"/>
      <c r="C60" s="33" t="s">
        <v>92</v>
      </c>
      <c r="D60" s="33" t="s">
        <v>100</v>
      </c>
      <c r="E60" s="33" t="s">
        <v>87</v>
      </c>
      <c r="F60" s="34" t="s">
        <v>243</v>
      </c>
      <c r="G60" s="35">
        <v>3149</v>
      </c>
      <c r="H60" s="150"/>
      <c r="I60" s="35">
        <v>3149</v>
      </c>
      <c r="J60" s="166"/>
    </row>
    <row r="61" spans="1:10" ht="16.5" customHeight="1" hidden="1">
      <c r="A61" s="41" t="s">
        <v>33</v>
      </c>
      <c r="B61" s="32"/>
      <c r="C61" s="33" t="s">
        <v>92</v>
      </c>
      <c r="D61" s="33" t="s">
        <v>100</v>
      </c>
      <c r="E61" s="33" t="s">
        <v>87</v>
      </c>
      <c r="F61" s="34" t="s">
        <v>49</v>
      </c>
      <c r="G61" s="35">
        <v>0</v>
      </c>
      <c r="H61" s="150"/>
      <c r="I61" s="35">
        <v>0</v>
      </c>
      <c r="J61" s="166"/>
    </row>
    <row r="62" spans="1:10" ht="33" customHeight="1">
      <c r="A62" s="31" t="s">
        <v>179</v>
      </c>
      <c r="B62" s="32"/>
      <c r="C62" s="33" t="s">
        <v>92</v>
      </c>
      <c r="D62" s="33" t="s">
        <v>100</v>
      </c>
      <c r="E62" s="33" t="s">
        <v>125</v>
      </c>
      <c r="F62" s="34"/>
      <c r="G62" s="35">
        <f>G63</f>
        <v>4751</v>
      </c>
      <c r="H62" s="151"/>
      <c r="I62" s="35">
        <f>I63</f>
        <v>4751</v>
      </c>
      <c r="J62" s="166"/>
    </row>
    <row r="63" spans="1:10" ht="32.25" customHeight="1">
      <c r="A63" s="41" t="s">
        <v>126</v>
      </c>
      <c r="B63" s="32"/>
      <c r="C63" s="33" t="s">
        <v>92</v>
      </c>
      <c r="D63" s="33" t="s">
        <v>100</v>
      </c>
      <c r="E63" s="33" t="s">
        <v>125</v>
      </c>
      <c r="F63" s="34" t="s">
        <v>127</v>
      </c>
      <c r="G63" s="35">
        <v>4751</v>
      </c>
      <c r="H63" s="151"/>
      <c r="I63" s="35">
        <v>4751</v>
      </c>
      <c r="J63" s="166"/>
    </row>
    <row r="64" spans="1:10" ht="32.25" customHeight="1">
      <c r="A64" s="31" t="s">
        <v>133</v>
      </c>
      <c r="B64" s="32"/>
      <c r="C64" s="33" t="s">
        <v>92</v>
      </c>
      <c r="D64" s="33" t="s">
        <v>100</v>
      </c>
      <c r="E64" s="33" t="s">
        <v>134</v>
      </c>
      <c r="F64" s="34"/>
      <c r="G64" s="35">
        <f>G65+G69</f>
        <v>182197</v>
      </c>
      <c r="H64" s="151"/>
      <c r="I64" s="35">
        <f>I65+I69</f>
        <v>182197</v>
      </c>
      <c r="J64" s="166"/>
    </row>
    <row r="65" spans="1:10" ht="15.75" customHeight="1">
      <c r="A65" s="36" t="s">
        <v>170</v>
      </c>
      <c r="B65" s="32"/>
      <c r="C65" s="33" t="s">
        <v>92</v>
      </c>
      <c r="D65" s="33" t="s">
        <v>100</v>
      </c>
      <c r="E65" s="33" t="s">
        <v>134</v>
      </c>
      <c r="F65" s="34" t="s">
        <v>171</v>
      </c>
      <c r="G65" s="35">
        <v>5404</v>
      </c>
      <c r="H65" s="151"/>
      <c r="I65" s="35">
        <v>5404</v>
      </c>
      <c r="J65" s="166"/>
    </row>
    <row r="66" spans="1:10" ht="15" customHeight="1" hidden="1">
      <c r="A66" s="28" t="s">
        <v>233</v>
      </c>
      <c r="B66" s="37"/>
      <c r="C66" s="38"/>
      <c r="D66" s="38"/>
      <c r="E66" s="38"/>
      <c r="F66" s="39"/>
      <c r="G66" s="40"/>
      <c r="H66" s="151"/>
      <c r="I66" s="40"/>
      <c r="J66" s="171"/>
    </row>
    <row r="67" spans="1:10" ht="14.25" customHeight="1" hidden="1">
      <c r="A67" s="28" t="s">
        <v>234</v>
      </c>
      <c r="B67" s="37"/>
      <c r="C67" s="38"/>
      <c r="D67" s="38"/>
      <c r="E67" s="38"/>
      <c r="F67" s="39"/>
      <c r="G67" s="40"/>
      <c r="H67" s="151"/>
      <c r="I67" s="40"/>
      <c r="J67" s="171"/>
    </row>
    <row r="68" spans="1:10" ht="27" customHeight="1" hidden="1">
      <c r="A68" s="28" t="s">
        <v>235</v>
      </c>
      <c r="B68" s="37"/>
      <c r="C68" s="38"/>
      <c r="D68" s="38"/>
      <c r="E68" s="38"/>
      <c r="F68" s="39"/>
      <c r="G68" s="40"/>
      <c r="H68" s="151"/>
      <c r="I68" s="40"/>
      <c r="J68" s="171"/>
    </row>
    <row r="69" spans="1:10" ht="33" customHeight="1">
      <c r="A69" s="41" t="s">
        <v>329</v>
      </c>
      <c r="B69" s="32"/>
      <c r="C69" s="33" t="s">
        <v>92</v>
      </c>
      <c r="D69" s="33" t="s">
        <v>100</v>
      </c>
      <c r="E69" s="33" t="s">
        <v>134</v>
      </c>
      <c r="F69" s="34" t="s">
        <v>330</v>
      </c>
      <c r="G69" s="35">
        <v>176793</v>
      </c>
      <c r="H69" s="151"/>
      <c r="I69" s="35">
        <v>176793</v>
      </c>
      <c r="J69" s="166"/>
    </row>
    <row r="70" spans="1:10" ht="14.25" customHeight="1">
      <c r="A70" s="30" t="s">
        <v>241</v>
      </c>
      <c r="B70" s="32"/>
      <c r="C70" s="42"/>
      <c r="D70" s="42"/>
      <c r="E70" s="42"/>
      <c r="F70" s="43"/>
      <c r="G70" s="44">
        <v>176793</v>
      </c>
      <c r="H70" s="151"/>
      <c r="I70" s="44">
        <v>176793</v>
      </c>
      <c r="J70" s="168"/>
    </row>
    <row r="71" spans="1:10" ht="15.75" customHeight="1" hidden="1">
      <c r="A71" s="26" t="s">
        <v>211</v>
      </c>
      <c r="B71" s="32"/>
      <c r="C71" s="33" t="s">
        <v>92</v>
      </c>
      <c r="D71" s="33" t="s">
        <v>100</v>
      </c>
      <c r="E71" s="33" t="s">
        <v>213</v>
      </c>
      <c r="F71" s="34"/>
      <c r="G71" s="35">
        <f>G72</f>
        <v>0</v>
      </c>
      <c r="H71" s="151"/>
      <c r="I71" s="35">
        <f>I72</f>
        <v>0</v>
      </c>
      <c r="J71" s="166"/>
    </row>
    <row r="72" spans="1:10" ht="15.75" customHeight="1" hidden="1">
      <c r="A72" s="29" t="s">
        <v>212</v>
      </c>
      <c r="B72" s="32"/>
      <c r="C72" s="33" t="s">
        <v>92</v>
      </c>
      <c r="D72" s="33" t="s">
        <v>100</v>
      </c>
      <c r="E72" s="33" t="s">
        <v>213</v>
      </c>
      <c r="F72" s="34" t="s">
        <v>214</v>
      </c>
      <c r="G72" s="35"/>
      <c r="H72" s="151"/>
      <c r="I72" s="35"/>
      <c r="J72" s="166"/>
    </row>
    <row r="73" spans="1:10" ht="27" customHeight="1" hidden="1">
      <c r="A73" s="30" t="s">
        <v>230</v>
      </c>
      <c r="B73" s="32"/>
      <c r="C73" s="42"/>
      <c r="D73" s="42"/>
      <c r="E73" s="42"/>
      <c r="F73" s="43"/>
      <c r="G73" s="44"/>
      <c r="H73" s="151"/>
      <c r="I73" s="44"/>
      <c r="J73" s="168"/>
    </row>
    <row r="74" spans="1:10" ht="14.25" customHeight="1">
      <c r="A74" s="30" t="s">
        <v>351</v>
      </c>
      <c r="B74" s="32"/>
      <c r="C74" s="42"/>
      <c r="D74" s="42"/>
      <c r="E74" s="42"/>
      <c r="F74" s="43"/>
      <c r="G74" s="44">
        <v>186000</v>
      </c>
      <c r="H74" s="151"/>
      <c r="I74" s="44">
        <v>186000</v>
      </c>
      <c r="J74" s="168"/>
    </row>
    <row r="75" spans="1:10" ht="16.5" customHeight="1">
      <c r="A75" s="26" t="s">
        <v>265</v>
      </c>
      <c r="B75" s="32"/>
      <c r="C75" s="33" t="s">
        <v>92</v>
      </c>
      <c r="D75" s="33" t="s">
        <v>100</v>
      </c>
      <c r="E75" s="33" t="s">
        <v>266</v>
      </c>
      <c r="F75" s="34"/>
      <c r="G75" s="35">
        <f>G76</f>
        <v>92930</v>
      </c>
      <c r="H75" s="151"/>
      <c r="I75" s="35">
        <f>I76</f>
        <v>92930</v>
      </c>
      <c r="J75" s="166"/>
    </row>
    <row r="76" spans="1:10" ht="16.5" customHeight="1">
      <c r="A76" s="41" t="s">
        <v>33</v>
      </c>
      <c r="B76" s="32"/>
      <c r="C76" s="33" t="s">
        <v>92</v>
      </c>
      <c r="D76" s="33" t="s">
        <v>100</v>
      </c>
      <c r="E76" s="33" t="s">
        <v>266</v>
      </c>
      <c r="F76" s="34" t="s">
        <v>49</v>
      </c>
      <c r="G76" s="35">
        <v>92930</v>
      </c>
      <c r="H76" s="151"/>
      <c r="I76" s="35">
        <v>92930</v>
      </c>
      <c r="J76" s="166"/>
    </row>
    <row r="77" spans="1:10" ht="16.5" customHeight="1">
      <c r="A77" s="26" t="s">
        <v>215</v>
      </c>
      <c r="B77" s="32"/>
      <c r="C77" s="33" t="s">
        <v>92</v>
      </c>
      <c r="D77" s="33" t="s">
        <v>100</v>
      </c>
      <c r="E77" s="33" t="s">
        <v>219</v>
      </c>
      <c r="F77" s="34"/>
      <c r="G77" s="35">
        <f>G78</f>
        <v>331</v>
      </c>
      <c r="H77" s="151"/>
      <c r="I77" s="35">
        <f>I78</f>
        <v>331</v>
      </c>
      <c r="J77" s="166"/>
    </row>
    <row r="78" spans="1:10" ht="48.75" customHeight="1">
      <c r="A78" s="31" t="s">
        <v>280</v>
      </c>
      <c r="B78" s="32"/>
      <c r="C78" s="33" t="s">
        <v>92</v>
      </c>
      <c r="D78" s="33" t="s">
        <v>100</v>
      </c>
      <c r="E78" s="33" t="s">
        <v>224</v>
      </c>
      <c r="F78" s="34"/>
      <c r="G78" s="35">
        <f>G79</f>
        <v>331</v>
      </c>
      <c r="H78" s="151"/>
      <c r="I78" s="35">
        <f>I79</f>
        <v>331</v>
      </c>
      <c r="J78" s="166"/>
    </row>
    <row r="79" spans="1:10" ht="16.5" customHeight="1">
      <c r="A79" s="36" t="s">
        <v>170</v>
      </c>
      <c r="B79" s="32"/>
      <c r="C79" s="33" t="s">
        <v>92</v>
      </c>
      <c r="D79" s="33" t="s">
        <v>100</v>
      </c>
      <c r="E79" s="33" t="s">
        <v>224</v>
      </c>
      <c r="F79" s="34" t="s">
        <v>171</v>
      </c>
      <c r="G79" s="35">
        <v>331</v>
      </c>
      <c r="H79" s="151"/>
      <c r="I79" s="35">
        <v>331</v>
      </c>
      <c r="J79" s="166"/>
    </row>
    <row r="80" spans="1:10" ht="12" customHeight="1">
      <c r="A80" s="41"/>
      <c r="B80" s="77"/>
      <c r="C80" s="42"/>
      <c r="D80" s="42"/>
      <c r="E80" s="61"/>
      <c r="F80" s="43"/>
      <c r="G80" s="44"/>
      <c r="H80" s="149"/>
      <c r="I80" s="140"/>
      <c r="J80" s="25"/>
    </row>
    <row r="81" spans="1:10" ht="27" customHeight="1">
      <c r="A81" s="78" t="s">
        <v>128</v>
      </c>
      <c r="B81" s="215" t="s">
        <v>94</v>
      </c>
      <c r="C81" s="216"/>
      <c r="D81" s="79"/>
      <c r="E81" s="80"/>
      <c r="F81" s="81"/>
      <c r="G81" s="82">
        <f>G82+G98+G104+G109</f>
        <v>138576</v>
      </c>
      <c r="H81" s="149"/>
      <c r="I81" s="82">
        <f>I82+I98+I104+I109</f>
        <v>138576</v>
      </c>
      <c r="J81" s="172"/>
    </row>
    <row r="82" spans="1:10" ht="15" customHeight="1">
      <c r="A82" s="83" t="s">
        <v>67</v>
      </c>
      <c r="B82" s="194" t="s">
        <v>94</v>
      </c>
      <c r="C82" s="194"/>
      <c r="D82" s="62" t="s">
        <v>93</v>
      </c>
      <c r="E82" s="55"/>
      <c r="F82" s="65"/>
      <c r="G82" s="63">
        <f>G83+G94+G90</f>
        <v>134696</v>
      </c>
      <c r="H82" s="149"/>
      <c r="I82" s="63">
        <f>I83+I94+I90</f>
        <v>134696</v>
      </c>
      <c r="J82" s="167"/>
    </row>
    <row r="83" spans="1:10" ht="16.5" customHeight="1">
      <c r="A83" s="84" t="s">
        <v>76</v>
      </c>
      <c r="B83" s="193" t="s">
        <v>94</v>
      </c>
      <c r="C83" s="193"/>
      <c r="D83" s="33" t="s">
        <v>93</v>
      </c>
      <c r="E83" s="55">
        <v>2020000</v>
      </c>
      <c r="F83" s="65"/>
      <c r="G83" s="63">
        <f>G86+G87+G88+G85+G89+G84</f>
        <v>122100</v>
      </c>
      <c r="H83" s="149"/>
      <c r="I83" s="63">
        <f>I86+I87+I88+I85+I89+I84</f>
        <v>122100</v>
      </c>
      <c r="J83" s="167"/>
    </row>
    <row r="84" spans="1:10" ht="16.5" customHeight="1">
      <c r="A84" s="27" t="s">
        <v>267</v>
      </c>
      <c r="B84" s="33"/>
      <c r="C84" s="33" t="s">
        <v>94</v>
      </c>
      <c r="D84" s="33" t="s">
        <v>93</v>
      </c>
      <c r="E84" s="55">
        <v>2020000</v>
      </c>
      <c r="F84" s="65" t="s">
        <v>268</v>
      </c>
      <c r="G84" s="63">
        <v>483</v>
      </c>
      <c r="H84" s="149"/>
      <c r="I84" s="63">
        <v>483</v>
      </c>
      <c r="J84" s="167"/>
    </row>
    <row r="85" spans="1:10" ht="16.5" customHeight="1">
      <c r="A85" s="27" t="s">
        <v>185</v>
      </c>
      <c r="B85" s="33"/>
      <c r="C85" s="33" t="s">
        <v>94</v>
      </c>
      <c r="D85" s="33" t="s">
        <v>93</v>
      </c>
      <c r="E85" s="55">
        <v>2020000</v>
      </c>
      <c r="F85" s="65" t="s">
        <v>186</v>
      </c>
      <c r="G85" s="63">
        <v>3234</v>
      </c>
      <c r="H85" s="149"/>
      <c r="I85" s="63">
        <v>3234</v>
      </c>
      <c r="J85" s="167"/>
    </row>
    <row r="86" spans="1:10" ht="31.5" customHeight="1">
      <c r="A86" s="27" t="s">
        <v>77</v>
      </c>
      <c r="B86" s="193" t="s">
        <v>94</v>
      </c>
      <c r="C86" s="193"/>
      <c r="D86" s="33" t="s">
        <v>93</v>
      </c>
      <c r="E86" s="69">
        <v>2020000</v>
      </c>
      <c r="F86" s="34" t="s">
        <v>78</v>
      </c>
      <c r="G86" s="35">
        <v>92654</v>
      </c>
      <c r="H86" s="149"/>
      <c r="I86" s="35">
        <v>92654</v>
      </c>
      <c r="J86" s="166"/>
    </row>
    <row r="87" spans="1:10" ht="15" customHeight="1">
      <c r="A87" s="27" t="s">
        <v>79</v>
      </c>
      <c r="B87" s="193" t="s">
        <v>94</v>
      </c>
      <c r="C87" s="193"/>
      <c r="D87" s="33" t="s">
        <v>93</v>
      </c>
      <c r="E87" s="55">
        <v>2020000</v>
      </c>
      <c r="F87" s="65" t="s">
        <v>80</v>
      </c>
      <c r="G87" s="63">
        <v>11693</v>
      </c>
      <c r="H87" s="149"/>
      <c r="I87" s="63">
        <v>11693</v>
      </c>
      <c r="J87" s="167"/>
    </row>
    <row r="88" spans="1:10" ht="32.25" customHeight="1">
      <c r="A88" s="27" t="s">
        <v>81</v>
      </c>
      <c r="B88" s="33"/>
      <c r="C88" s="33" t="s">
        <v>94</v>
      </c>
      <c r="D88" s="33" t="s">
        <v>93</v>
      </c>
      <c r="E88" s="69">
        <v>2020000</v>
      </c>
      <c r="F88" s="34" t="s">
        <v>82</v>
      </c>
      <c r="G88" s="35">
        <v>9911</v>
      </c>
      <c r="H88" s="149"/>
      <c r="I88" s="35">
        <v>9911</v>
      </c>
      <c r="J88" s="166"/>
    </row>
    <row r="89" spans="1:10" ht="32.25" customHeight="1">
      <c r="A89" s="27" t="s">
        <v>187</v>
      </c>
      <c r="B89" s="33"/>
      <c r="C89" s="33" t="s">
        <v>94</v>
      </c>
      <c r="D89" s="33" t="s">
        <v>93</v>
      </c>
      <c r="E89" s="69">
        <v>2020000</v>
      </c>
      <c r="F89" s="34" t="s">
        <v>188</v>
      </c>
      <c r="G89" s="35">
        <v>4125</v>
      </c>
      <c r="H89" s="149"/>
      <c r="I89" s="35">
        <v>4125</v>
      </c>
      <c r="J89" s="166"/>
    </row>
    <row r="90" spans="1:10" ht="16.5" customHeight="1">
      <c r="A90" s="47" t="s">
        <v>254</v>
      </c>
      <c r="B90" s="33"/>
      <c r="C90" s="33" t="s">
        <v>94</v>
      </c>
      <c r="D90" s="33" t="s">
        <v>93</v>
      </c>
      <c r="E90" s="69">
        <v>5190000</v>
      </c>
      <c r="F90" s="34"/>
      <c r="G90" s="35">
        <f>G91</f>
        <v>10707</v>
      </c>
      <c r="H90" s="149"/>
      <c r="I90" s="35">
        <f>I91</f>
        <v>10707</v>
      </c>
      <c r="J90" s="166"/>
    </row>
    <row r="91" spans="1:10" ht="16.5" customHeight="1">
      <c r="A91" s="47" t="s">
        <v>269</v>
      </c>
      <c r="B91" s="33"/>
      <c r="C91" s="33" t="s">
        <v>94</v>
      </c>
      <c r="D91" s="33" t="s">
        <v>93</v>
      </c>
      <c r="E91" s="69">
        <v>5190200</v>
      </c>
      <c r="F91" s="34"/>
      <c r="G91" s="35">
        <f>G92</f>
        <v>10707</v>
      </c>
      <c r="H91" s="149"/>
      <c r="I91" s="35">
        <f>I92</f>
        <v>10707</v>
      </c>
      <c r="J91" s="166"/>
    </row>
    <row r="92" spans="1:10" ht="48" customHeight="1">
      <c r="A92" s="48" t="s">
        <v>323</v>
      </c>
      <c r="B92" s="33"/>
      <c r="C92" s="33" t="s">
        <v>94</v>
      </c>
      <c r="D92" s="33" t="s">
        <v>93</v>
      </c>
      <c r="E92" s="69">
        <v>5190200</v>
      </c>
      <c r="F92" s="34" t="s">
        <v>270</v>
      </c>
      <c r="G92" s="35">
        <v>10707</v>
      </c>
      <c r="H92" s="149"/>
      <c r="I92" s="35">
        <v>10707</v>
      </c>
      <c r="J92" s="166"/>
    </row>
    <row r="93" spans="1:10" ht="65.25" customHeight="1">
      <c r="A93" s="28" t="s">
        <v>324</v>
      </c>
      <c r="B93" s="38"/>
      <c r="C93" s="38"/>
      <c r="D93" s="38"/>
      <c r="E93" s="111"/>
      <c r="F93" s="39"/>
      <c r="G93" s="40">
        <v>10707</v>
      </c>
      <c r="H93" s="149"/>
      <c r="I93" s="40">
        <v>10707</v>
      </c>
      <c r="J93" s="171"/>
    </row>
    <row r="94" spans="1:10" ht="16.5" customHeight="1">
      <c r="A94" s="26" t="s">
        <v>215</v>
      </c>
      <c r="B94" s="33"/>
      <c r="C94" s="33" t="s">
        <v>94</v>
      </c>
      <c r="D94" s="33" t="s">
        <v>93</v>
      </c>
      <c r="E94" s="69">
        <v>7950000</v>
      </c>
      <c r="F94" s="34"/>
      <c r="G94" s="35">
        <f>G95</f>
        <v>1889</v>
      </c>
      <c r="H94" s="149"/>
      <c r="I94" s="35">
        <f>I95</f>
        <v>1889</v>
      </c>
      <c r="J94" s="166"/>
    </row>
    <row r="95" spans="1:10" ht="48" customHeight="1">
      <c r="A95" s="26" t="s">
        <v>283</v>
      </c>
      <c r="B95" s="33"/>
      <c r="C95" s="33" t="s">
        <v>94</v>
      </c>
      <c r="D95" s="33" t="s">
        <v>93</v>
      </c>
      <c r="E95" s="69">
        <v>7950900</v>
      </c>
      <c r="F95" s="34"/>
      <c r="G95" s="35">
        <f>G96</f>
        <v>1889</v>
      </c>
      <c r="H95" s="149"/>
      <c r="I95" s="35">
        <f>I96</f>
        <v>1889</v>
      </c>
      <c r="J95" s="166"/>
    </row>
    <row r="96" spans="1:10" ht="32.25" customHeight="1">
      <c r="A96" s="27" t="s">
        <v>81</v>
      </c>
      <c r="B96" s="33"/>
      <c r="C96" s="33" t="s">
        <v>94</v>
      </c>
      <c r="D96" s="33" t="s">
        <v>93</v>
      </c>
      <c r="E96" s="69">
        <v>7950900</v>
      </c>
      <c r="F96" s="34" t="s">
        <v>82</v>
      </c>
      <c r="G96" s="35">
        <v>1889</v>
      </c>
      <c r="H96" s="149"/>
      <c r="I96" s="35">
        <v>1889</v>
      </c>
      <c r="J96" s="166"/>
    </row>
    <row r="97" spans="1:10" ht="12" customHeight="1">
      <c r="A97" s="27"/>
      <c r="B97" s="33"/>
      <c r="C97" s="33"/>
      <c r="D97" s="33"/>
      <c r="E97" s="69"/>
      <c r="F97" s="34"/>
      <c r="G97" s="35"/>
      <c r="H97" s="149"/>
      <c r="I97" s="35"/>
      <c r="J97" s="166"/>
    </row>
    <row r="98" spans="1:10" ht="24.75" customHeight="1">
      <c r="A98" s="60" t="s">
        <v>20</v>
      </c>
      <c r="B98" s="193" t="s">
        <v>94</v>
      </c>
      <c r="C98" s="193"/>
      <c r="D98" s="33" t="s">
        <v>101</v>
      </c>
      <c r="E98" s="69"/>
      <c r="F98" s="34"/>
      <c r="G98" s="35">
        <f>G99+G101</f>
        <v>3380</v>
      </c>
      <c r="H98" s="149"/>
      <c r="I98" s="35">
        <f>I99+I101</f>
        <v>3380</v>
      </c>
      <c r="J98" s="166"/>
    </row>
    <row r="99" spans="1:10" ht="31.5" customHeight="1">
      <c r="A99" s="31" t="s">
        <v>68</v>
      </c>
      <c r="B99" s="193" t="s">
        <v>94</v>
      </c>
      <c r="C99" s="193"/>
      <c r="D99" s="33" t="s">
        <v>101</v>
      </c>
      <c r="E99" s="69">
        <v>2180000</v>
      </c>
      <c r="F99" s="34"/>
      <c r="G99" s="35">
        <f>G100</f>
        <v>1185</v>
      </c>
      <c r="H99" s="149"/>
      <c r="I99" s="35">
        <f>I100</f>
        <v>1185</v>
      </c>
      <c r="J99" s="166"/>
    </row>
    <row r="100" spans="1:10" ht="32.25" customHeight="1">
      <c r="A100" s="41" t="s">
        <v>135</v>
      </c>
      <c r="B100" s="193" t="s">
        <v>94</v>
      </c>
      <c r="C100" s="193"/>
      <c r="D100" s="33" t="s">
        <v>101</v>
      </c>
      <c r="E100" s="69">
        <v>2180000</v>
      </c>
      <c r="F100" s="34" t="s">
        <v>69</v>
      </c>
      <c r="G100" s="35">
        <v>1185</v>
      </c>
      <c r="H100" s="149"/>
      <c r="I100" s="35">
        <v>1185</v>
      </c>
      <c r="J100" s="166"/>
    </row>
    <row r="101" spans="1:10" ht="15.75" customHeight="1">
      <c r="A101" s="31" t="s">
        <v>334</v>
      </c>
      <c r="B101" s="33"/>
      <c r="C101" s="33" t="s">
        <v>94</v>
      </c>
      <c r="D101" s="33" t="s">
        <v>101</v>
      </c>
      <c r="E101" s="69">
        <v>3020000</v>
      </c>
      <c r="F101" s="34"/>
      <c r="G101" s="35">
        <f>G102</f>
        <v>2195</v>
      </c>
      <c r="H101" s="149"/>
      <c r="I101" s="35">
        <f>I102</f>
        <v>2195</v>
      </c>
      <c r="J101" s="166"/>
    </row>
    <row r="102" spans="1:10" ht="16.5" customHeight="1">
      <c r="A102" s="41" t="s">
        <v>33</v>
      </c>
      <c r="B102" s="33"/>
      <c r="C102" s="33" t="s">
        <v>94</v>
      </c>
      <c r="D102" s="33" t="s">
        <v>101</v>
      </c>
      <c r="E102" s="69">
        <v>3020000</v>
      </c>
      <c r="F102" s="34" t="s">
        <v>49</v>
      </c>
      <c r="G102" s="35">
        <v>2195</v>
      </c>
      <c r="H102" s="149"/>
      <c r="I102" s="35">
        <v>2195</v>
      </c>
      <c r="J102" s="166"/>
    </row>
    <row r="103" spans="1:10" ht="11.25" customHeight="1" hidden="1">
      <c r="A103" s="41"/>
      <c r="B103" s="33"/>
      <c r="C103" s="33"/>
      <c r="D103" s="33"/>
      <c r="E103" s="69"/>
      <c r="F103" s="34"/>
      <c r="G103" s="35"/>
      <c r="H103" s="149"/>
      <c r="I103" s="35"/>
      <c r="J103" s="166"/>
    </row>
    <row r="104" spans="1:10" ht="14.25" customHeight="1" hidden="1">
      <c r="A104" s="60" t="s">
        <v>184</v>
      </c>
      <c r="B104" s="33"/>
      <c r="C104" s="33" t="s">
        <v>94</v>
      </c>
      <c r="D104" s="33" t="s">
        <v>102</v>
      </c>
      <c r="E104" s="69"/>
      <c r="F104" s="34"/>
      <c r="G104" s="35">
        <f>G105</f>
        <v>0</v>
      </c>
      <c r="H104" s="149"/>
      <c r="I104" s="35">
        <f>I105</f>
        <v>0</v>
      </c>
      <c r="J104" s="166"/>
    </row>
    <row r="105" spans="1:10" ht="15.75" customHeight="1" hidden="1">
      <c r="A105" s="26" t="s">
        <v>215</v>
      </c>
      <c r="B105" s="33"/>
      <c r="C105" s="33" t="s">
        <v>94</v>
      </c>
      <c r="D105" s="33" t="s">
        <v>102</v>
      </c>
      <c r="E105" s="69">
        <v>7950000</v>
      </c>
      <c r="F105" s="34"/>
      <c r="G105" s="35">
        <f>G107</f>
        <v>0</v>
      </c>
      <c r="H105" s="149"/>
      <c r="I105" s="35">
        <f>I107</f>
        <v>0</v>
      </c>
      <c r="J105" s="166"/>
    </row>
    <row r="106" spans="1:10" ht="47.25" customHeight="1" hidden="1">
      <c r="A106" s="26" t="s">
        <v>236</v>
      </c>
      <c r="B106" s="33"/>
      <c r="C106" s="33" t="s">
        <v>94</v>
      </c>
      <c r="D106" s="33" t="s">
        <v>102</v>
      </c>
      <c r="E106" s="69">
        <v>7951200</v>
      </c>
      <c r="F106" s="34"/>
      <c r="G106" s="35">
        <f>G107</f>
        <v>0</v>
      </c>
      <c r="H106" s="149"/>
      <c r="I106" s="35">
        <f>I107</f>
        <v>0</v>
      </c>
      <c r="J106" s="166"/>
    </row>
    <row r="107" spans="1:10" ht="33" customHeight="1" hidden="1">
      <c r="A107" s="27" t="s">
        <v>81</v>
      </c>
      <c r="B107" s="33"/>
      <c r="C107" s="33" t="s">
        <v>94</v>
      </c>
      <c r="D107" s="33" t="s">
        <v>102</v>
      </c>
      <c r="E107" s="69">
        <v>7951200</v>
      </c>
      <c r="F107" s="34" t="s">
        <v>82</v>
      </c>
      <c r="G107" s="35"/>
      <c r="H107" s="149"/>
      <c r="I107" s="35"/>
      <c r="J107" s="166"/>
    </row>
    <row r="108" spans="1:10" ht="11.25" customHeight="1">
      <c r="A108" s="27"/>
      <c r="B108" s="33"/>
      <c r="C108" s="33"/>
      <c r="D108" s="33"/>
      <c r="E108" s="69"/>
      <c r="F108" s="34"/>
      <c r="G108" s="35"/>
      <c r="H108" s="149"/>
      <c r="I108" s="35"/>
      <c r="J108" s="166"/>
    </row>
    <row r="109" spans="1:10" ht="24" customHeight="1">
      <c r="A109" s="127" t="s">
        <v>237</v>
      </c>
      <c r="B109" s="33"/>
      <c r="C109" s="33" t="s">
        <v>94</v>
      </c>
      <c r="D109" s="33" t="s">
        <v>99</v>
      </c>
      <c r="E109" s="69"/>
      <c r="F109" s="34"/>
      <c r="G109" s="35">
        <f>G110</f>
        <v>500</v>
      </c>
      <c r="H109" s="149"/>
      <c r="I109" s="35">
        <f>I110</f>
        <v>500</v>
      </c>
      <c r="J109" s="166"/>
    </row>
    <row r="110" spans="1:10" ht="17.25" customHeight="1">
      <c r="A110" s="26" t="s">
        <v>215</v>
      </c>
      <c r="B110" s="33"/>
      <c r="C110" s="33" t="s">
        <v>94</v>
      </c>
      <c r="D110" s="33" t="s">
        <v>99</v>
      </c>
      <c r="E110" s="69">
        <v>7950000</v>
      </c>
      <c r="F110" s="34"/>
      <c r="G110" s="35">
        <f>G111+G113</f>
        <v>500</v>
      </c>
      <c r="H110" s="149"/>
      <c r="I110" s="35">
        <f>I111+I113</f>
        <v>500</v>
      </c>
      <c r="J110" s="166"/>
    </row>
    <row r="111" spans="1:10" ht="46.5" customHeight="1" hidden="1">
      <c r="A111" s="26" t="s">
        <v>248</v>
      </c>
      <c r="B111" s="33"/>
      <c r="C111" s="33" t="s">
        <v>94</v>
      </c>
      <c r="D111" s="33" t="s">
        <v>99</v>
      </c>
      <c r="E111" s="69">
        <v>7950900</v>
      </c>
      <c r="F111" s="34"/>
      <c r="G111" s="35">
        <f>G112</f>
        <v>0</v>
      </c>
      <c r="H111" s="149"/>
      <c r="I111" s="35">
        <f>I112</f>
        <v>0</v>
      </c>
      <c r="J111" s="166"/>
    </row>
    <row r="112" spans="1:10" ht="32.25" customHeight="1" hidden="1">
      <c r="A112" s="27" t="s">
        <v>81</v>
      </c>
      <c r="B112" s="33"/>
      <c r="C112" s="33" t="s">
        <v>94</v>
      </c>
      <c r="D112" s="33" t="s">
        <v>99</v>
      </c>
      <c r="E112" s="69">
        <v>7950900</v>
      </c>
      <c r="F112" s="34" t="s">
        <v>82</v>
      </c>
      <c r="G112" s="35">
        <v>0</v>
      </c>
      <c r="H112" s="149"/>
      <c r="I112" s="35">
        <v>0</v>
      </c>
      <c r="J112" s="166"/>
    </row>
    <row r="113" spans="1:10" ht="47.25" customHeight="1">
      <c r="A113" s="26" t="s">
        <v>284</v>
      </c>
      <c r="B113" s="33"/>
      <c r="C113" s="33" t="s">
        <v>94</v>
      </c>
      <c r="D113" s="33" t="s">
        <v>99</v>
      </c>
      <c r="E113" s="69">
        <v>7951200</v>
      </c>
      <c r="F113" s="34"/>
      <c r="G113" s="35">
        <f>G114</f>
        <v>500</v>
      </c>
      <c r="H113" s="149"/>
      <c r="I113" s="35">
        <f>I114</f>
        <v>500</v>
      </c>
      <c r="J113" s="166"/>
    </row>
    <row r="114" spans="1:10" ht="32.25" customHeight="1">
      <c r="A114" s="27" t="s">
        <v>81</v>
      </c>
      <c r="B114" s="33"/>
      <c r="C114" s="33" t="s">
        <v>94</v>
      </c>
      <c r="D114" s="33" t="s">
        <v>99</v>
      </c>
      <c r="E114" s="69">
        <v>7951200</v>
      </c>
      <c r="F114" s="34" t="s">
        <v>82</v>
      </c>
      <c r="G114" s="35">
        <v>500</v>
      </c>
      <c r="H114" s="149"/>
      <c r="I114" s="35">
        <v>500</v>
      </c>
      <c r="J114" s="166"/>
    </row>
    <row r="115" spans="1:10" ht="11.25" customHeight="1">
      <c r="A115" s="36"/>
      <c r="B115" s="62"/>
      <c r="C115" s="62"/>
      <c r="D115" s="62"/>
      <c r="E115" s="55"/>
      <c r="F115" s="65"/>
      <c r="G115" s="63"/>
      <c r="H115" s="149"/>
      <c r="I115" s="140"/>
      <c r="J115" s="25"/>
    </row>
    <row r="116" spans="1:10" ht="15" customHeight="1">
      <c r="A116" s="78" t="s">
        <v>21</v>
      </c>
      <c r="B116" s="54"/>
      <c r="C116" s="54" t="s">
        <v>95</v>
      </c>
      <c r="D116" s="54"/>
      <c r="E116" s="85"/>
      <c r="F116" s="56"/>
      <c r="G116" s="59">
        <f>G117+G121+G143+G147</f>
        <v>65063</v>
      </c>
      <c r="H116" s="59">
        <f>H117+H121+H143+H147</f>
        <v>300441</v>
      </c>
      <c r="I116" s="59">
        <f>I117+I121+I143+I147</f>
        <v>365504</v>
      </c>
      <c r="J116" s="165"/>
    </row>
    <row r="117" spans="1:10" ht="13.5" customHeight="1">
      <c r="A117" s="60" t="s">
        <v>22</v>
      </c>
      <c r="B117" s="86" t="s">
        <v>95</v>
      </c>
      <c r="C117" s="86" t="s">
        <v>95</v>
      </c>
      <c r="D117" s="62" t="s">
        <v>93</v>
      </c>
      <c r="E117" s="85"/>
      <c r="F117" s="56"/>
      <c r="G117" s="63">
        <f>G119</f>
        <v>8500</v>
      </c>
      <c r="H117" s="63">
        <f>H119</f>
        <v>1000</v>
      </c>
      <c r="I117" s="63">
        <f>I119</f>
        <v>9500</v>
      </c>
      <c r="J117" s="167"/>
    </row>
    <row r="118" spans="1:10" ht="15.75" customHeight="1">
      <c r="A118" s="45" t="s">
        <v>72</v>
      </c>
      <c r="B118" s="86" t="s">
        <v>95</v>
      </c>
      <c r="C118" s="86" t="s">
        <v>95</v>
      </c>
      <c r="D118" s="62" t="s">
        <v>93</v>
      </c>
      <c r="E118" s="55">
        <v>2480000</v>
      </c>
      <c r="F118" s="56"/>
      <c r="G118" s="63">
        <f>G119</f>
        <v>8500</v>
      </c>
      <c r="H118" s="149">
        <f>H119</f>
        <v>1000</v>
      </c>
      <c r="I118" s="63">
        <f>I119</f>
        <v>9500</v>
      </c>
      <c r="J118" s="167"/>
    </row>
    <row r="119" spans="1:10" ht="15.75" customHeight="1">
      <c r="A119" s="41" t="s">
        <v>136</v>
      </c>
      <c r="B119" s="86" t="s">
        <v>95</v>
      </c>
      <c r="C119" s="86" t="s">
        <v>95</v>
      </c>
      <c r="D119" s="62" t="s">
        <v>93</v>
      </c>
      <c r="E119" s="55">
        <v>2480000</v>
      </c>
      <c r="F119" s="65" t="s">
        <v>137</v>
      </c>
      <c r="G119" s="63">
        <v>8500</v>
      </c>
      <c r="H119" s="149">
        <v>1000</v>
      </c>
      <c r="I119" s="63">
        <f>G119+H119</f>
        <v>9500</v>
      </c>
      <c r="J119" s="167"/>
    </row>
    <row r="120" spans="1:10" ht="12" customHeight="1">
      <c r="A120" s="41"/>
      <c r="B120" s="86"/>
      <c r="C120" s="86"/>
      <c r="D120" s="62"/>
      <c r="E120" s="55"/>
      <c r="F120" s="65"/>
      <c r="G120" s="63"/>
      <c r="H120" s="149"/>
      <c r="I120" s="63"/>
      <c r="J120" s="167"/>
    </row>
    <row r="121" spans="1:10" ht="14.25" customHeight="1">
      <c r="A121" s="60" t="s">
        <v>23</v>
      </c>
      <c r="B121" s="86" t="s">
        <v>95</v>
      </c>
      <c r="C121" s="86" t="s">
        <v>95</v>
      </c>
      <c r="D121" s="62" t="s">
        <v>103</v>
      </c>
      <c r="E121" s="85"/>
      <c r="F121" s="56"/>
      <c r="G121" s="63">
        <f>G124+G130+G139+G132</f>
        <v>56153</v>
      </c>
      <c r="H121" s="119">
        <f>H124+H130+H139+H132+H127+H122+H136</f>
        <v>299441</v>
      </c>
      <c r="I121" s="119">
        <f>I124+I130+I139+I132+I127+I122+I136</f>
        <v>355594</v>
      </c>
      <c r="J121" s="173"/>
    </row>
    <row r="122" spans="1:10" ht="14.25" customHeight="1">
      <c r="A122" s="143" t="s">
        <v>83</v>
      </c>
      <c r="B122" s="86"/>
      <c r="C122" s="86" t="s">
        <v>95</v>
      </c>
      <c r="D122" s="62" t="s">
        <v>103</v>
      </c>
      <c r="E122" s="55">
        <v>1020000</v>
      </c>
      <c r="F122" s="56"/>
      <c r="G122" s="63"/>
      <c r="H122" s="119">
        <f>H123</f>
        <v>6644</v>
      </c>
      <c r="I122" s="63">
        <f>I123</f>
        <v>6644</v>
      </c>
      <c r="J122" s="167"/>
    </row>
    <row r="123" spans="1:10" ht="14.25" customHeight="1">
      <c r="A123" s="146" t="s">
        <v>111</v>
      </c>
      <c r="B123" s="86"/>
      <c r="C123" s="86" t="s">
        <v>95</v>
      </c>
      <c r="D123" s="62" t="s">
        <v>103</v>
      </c>
      <c r="E123" s="55">
        <v>1020000</v>
      </c>
      <c r="F123" s="65" t="s">
        <v>112</v>
      </c>
      <c r="G123" s="63"/>
      <c r="H123" s="149">
        <f>4200+3800-1356</f>
        <v>6644</v>
      </c>
      <c r="I123" s="63">
        <f>H123</f>
        <v>6644</v>
      </c>
      <c r="J123" s="167"/>
    </row>
    <row r="124" spans="1:10" ht="15.75" customHeight="1">
      <c r="A124" s="45" t="s">
        <v>74</v>
      </c>
      <c r="B124" s="86" t="s">
        <v>95</v>
      </c>
      <c r="C124" s="86" t="s">
        <v>95</v>
      </c>
      <c r="D124" s="62" t="s">
        <v>103</v>
      </c>
      <c r="E124" s="55">
        <v>3100000</v>
      </c>
      <c r="F124" s="56"/>
      <c r="G124" s="63">
        <f>G125</f>
        <v>36300</v>
      </c>
      <c r="H124" s="149"/>
      <c r="I124" s="63">
        <f>I125</f>
        <v>36300</v>
      </c>
      <c r="J124" s="167"/>
    </row>
    <row r="125" spans="1:10" ht="16.5" customHeight="1">
      <c r="A125" s="41" t="s">
        <v>138</v>
      </c>
      <c r="B125" s="86" t="s">
        <v>95</v>
      </c>
      <c r="C125" s="86" t="s">
        <v>95</v>
      </c>
      <c r="D125" s="33" t="s">
        <v>103</v>
      </c>
      <c r="E125" s="69">
        <v>3100000</v>
      </c>
      <c r="F125" s="34" t="s">
        <v>139</v>
      </c>
      <c r="G125" s="35">
        <v>36300</v>
      </c>
      <c r="H125" s="149"/>
      <c r="I125" s="35">
        <v>36300</v>
      </c>
      <c r="J125" s="166"/>
    </row>
    <row r="126" spans="1:10" ht="13.5" customHeight="1" hidden="1">
      <c r="A126" s="87" t="s">
        <v>173</v>
      </c>
      <c r="B126" s="42"/>
      <c r="C126" s="42"/>
      <c r="D126" s="42"/>
      <c r="E126" s="61"/>
      <c r="F126" s="43"/>
      <c r="G126" s="44">
        <v>18000</v>
      </c>
      <c r="H126" s="149"/>
      <c r="I126" s="44">
        <v>18000</v>
      </c>
      <c r="J126" s="168"/>
    </row>
    <row r="127" spans="1:10" ht="15.75" customHeight="1">
      <c r="A127" s="143" t="s">
        <v>337</v>
      </c>
      <c r="B127" s="42"/>
      <c r="C127" s="86" t="s">
        <v>95</v>
      </c>
      <c r="D127" s="33" t="s">
        <v>103</v>
      </c>
      <c r="E127" s="69">
        <v>3150000</v>
      </c>
      <c r="F127" s="34"/>
      <c r="G127" s="44"/>
      <c r="H127" s="119">
        <f>H128</f>
        <v>276600</v>
      </c>
      <c r="I127" s="63">
        <f>I128</f>
        <v>276600</v>
      </c>
      <c r="J127" s="167"/>
    </row>
    <row r="128" spans="1:10" ht="16.5" customHeight="1">
      <c r="A128" s="146" t="s">
        <v>360</v>
      </c>
      <c r="B128" s="42"/>
      <c r="C128" s="86" t="s">
        <v>95</v>
      </c>
      <c r="D128" s="33" t="s">
        <v>103</v>
      </c>
      <c r="E128" s="69">
        <v>3150000</v>
      </c>
      <c r="F128" s="34" t="s">
        <v>338</v>
      </c>
      <c r="G128" s="44"/>
      <c r="H128" s="149">
        <v>276600</v>
      </c>
      <c r="I128" s="35">
        <v>276600</v>
      </c>
      <c r="J128" s="166"/>
    </row>
    <row r="129" spans="1:10" ht="27" customHeight="1">
      <c r="A129" s="30" t="s">
        <v>362</v>
      </c>
      <c r="B129" s="42"/>
      <c r="C129" s="42"/>
      <c r="D129" s="88"/>
      <c r="E129" s="61"/>
      <c r="F129" s="43"/>
      <c r="G129" s="44"/>
      <c r="H129" s="148">
        <v>276600</v>
      </c>
      <c r="I129" s="157">
        <v>276600</v>
      </c>
      <c r="J129" s="174"/>
    </row>
    <row r="130" spans="1:10" ht="15.75" customHeight="1">
      <c r="A130" s="45" t="s">
        <v>73</v>
      </c>
      <c r="B130" s="86" t="s">
        <v>95</v>
      </c>
      <c r="C130" s="86" t="s">
        <v>95</v>
      </c>
      <c r="D130" s="62" t="s">
        <v>103</v>
      </c>
      <c r="E130" s="69">
        <v>3170000</v>
      </c>
      <c r="F130" s="34"/>
      <c r="G130" s="35">
        <f>G131</f>
        <v>1700</v>
      </c>
      <c r="H130" s="149"/>
      <c r="I130" s="35">
        <f>I131</f>
        <v>1700</v>
      </c>
      <c r="J130" s="166"/>
    </row>
    <row r="131" spans="1:10" ht="15.75" customHeight="1">
      <c r="A131" s="41" t="s">
        <v>174</v>
      </c>
      <c r="B131" s="86" t="s">
        <v>95</v>
      </c>
      <c r="C131" s="86" t="s">
        <v>95</v>
      </c>
      <c r="D131" s="62" t="s">
        <v>103</v>
      </c>
      <c r="E131" s="69">
        <v>3170000</v>
      </c>
      <c r="F131" s="34" t="s">
        <v>140</v>
      </c>
      <c r="G131" s="35">
        <v>1700</v>
      </c>
      <c r="H131" s="149"/>
      <c r="I131" s="35">
        <v>1700</v>
      </c>
      <c r="J131" s="166"/>
    </row>
    <row r="132" spans="1:10" ht="16.5" customHeight="1">
      <c r="A132" s="31" t="s">
        <v>203</v>
      </c>
      <c r="B132" s="86"/>
      <c r="C132" s="86" t="s">
        <v>95</v>
      </c>
      <c r="D132" s="62" t="s">
        <v>103</v>
      </c>
      <c r="E132" s="69">
        <v>5170000</v>
      </c>
      <c r="F132" s="34"/>
      <c r="G132" s="35">
        <f>G133</f>
        <v>15653</v>
      </c>
      <c r="H132" s="91">
        <f>H133</f>
        <v>6805</v>
      </c>
      <c r="I132" s="35">
        <f>I133</f>
        <v>22458</v>
      </c>
      <c r="J132" s="166"/>
    </row>
    <row r="133" spans="1:10" ht="48" customHeight="1">
      <c r="A133" s="41" t="s">
        <v>210</v>
      </c>
      <c r="B133" s="86"/>
      <c r="C133" s="86" t="s">
        <v>95</v>
      </c>
      <c r="D133" s="33" t="s">
        <v>103</v>
      </c>
      <c r="E133" s="69">
        <v>5170000</v>
      </c>
      <c r="F133" s="34" t="s">
        <v>204</v>
      </c>
      <c r="G133" s="35">
        <v>15653</v>
      </c>
      <c r="H133" s="149">
        <v>6805</v>
      </c>
      <c r="I133" s="35">
        <v>22458</v>
      </c>
      <c r="J133" s="166"/>
    </row>
    <row r="134" spans="1:10" ht="39" customHeight="1">
      <c r="A134" s="30" t="s">
        <v>250</v>
      </c>
      <c r="B134" s="42"/>
      <c r="C134" s="42"/>
      <c r="D134" s="88"/>
      <c r="E134" s="61"/>
      <c r="F134" s="43"/>
      <c r="G134" s="44">
        <v>11189</v>
      </c>
      <c r="H134" s="149"/>
      <c r="I134" s="44">
        <v>11189</v>
      </c>
      <c r="J134" s="168"/>
    </row>
    <row r="135" spans="1:10" ht="39" customHeight="1">
      <c r="A135" s="30" t="s">
        <v>342</v>
      </c>
      <c r="B135" s="42"/>
      <c r="C135" s="42"/>
      <c r="D135" s="88"/>
      <c r="E135" s="61"/>
      <c r="F135" s="43"/>
      <c r="G135" s="44"/>
      <c r="H135" s="148">
        <v>6805</v>
      </c>
      <c r="I135" s="44">
        <v>6805</v>
      </c>
      <c r="J135" s="168"/>
    </row>
    <row r="136" spans="1:10" ht="15.75" customHeight="1">
      <c r="A136" s="26" t="s">
        <v>198</v>
      </c>
      <c r="B136" s="86"/>
      <c r="C136" s="86" t="s">
        <v>95</v>
      </c>
      <c r="D136" s="62" t="s">
        <v>103</v>
      </c>
      <c r="E136" s="55">
        <v>5200000</v>
      </c>
      <c r="F136" s="56"/>
      <c r="G136" s="63"/>
      <c r="H136" s="119">
        <f>H137</f>
        <v>9392</v>
      </c>
      <c r="I136" s="119">
        <f>I137</f>
        <v>9392</v>
      </c>
      <c r="J136" s="173"/>
    </row>
    <row r="137" spans="1:10" ht="48" customHeight="1">
      <c r="A137" s="146" t="s">
        <v>353</v>
      </c>
      <c r="B137" s="86"/>
      <c r="C137" s="86" t="s">
        <v>95</v>
      </c>
      <c r="D137" s="33" t="s">
        <v>103</v>
      </c>
      <c r="E137" s="69">
        <v>5200000</v>
      </c>
      <c r="F137" s="34" t="s">
        <v>352</v>
      </c>
      <c r="G137" s="63"/>
      <c r="H137" s="149">
        <v>9392</v>
      </c>
      <c r="I137" s="160">
        <v>9392</v>
      </c>
      <c r="J137" s="175"/>
    </row>
    <row r="138" spans="1:10" ht="15.75" customHeight="1" hidden="1">
      <c r="A138" s="30" t="s">
        <v>357</v>
      </c>
      <c r="B138" s="42"/>
      <c r="C138" s="42"/>
      <c r="D138" s="88"/>
      <c r="E138" s="61"/>
      <c r="F138" s="43"/>
      <c r="G138" s="44"/>
      <c r="H138" s="149"/>
      <c r="I138" s="44"/>
      <c r="J138" s="168"/>
    </row>
    <row r="139" spans="1:10" ht="16.5" customHeight="1">
      <c r="A139" s="26" t="s">
        <v>215</v>
      </c>
      <c r="B139" s="86"/>
      <c r="C139" s="86" t="s">
        <v>95</v>
      </c>
      <c r="D139" s="62" t="s">
        <v>103</v>
      </c>
      <c r="E139" s="69">
        <v>7950000</v>
      </c>
      <c r="F139" s="34"/>
      <c r="G139" s="35">
        <f>G141</f>
        <v>2500</v>
      </c>
      <c r="H139" s="149"/>
      <c r="I139" s="35">
        <f>I141</f>
        <v>2500</v>
      </c>
      <c r="J139" s="166"/>
    </row>
    <row r="140" spans="1:10" ht="31.5" customHeight="1">
      <c r="A140" s="31" t="s">
        <v>325</v>
      </c>
      <c r="B140" s="86"/>
      <c r="C140" s="86" t="s">
        <v>95</v>
      </c>
      <c r="D140" s="33" t="s">
        <v>103</v>
      </c>
      <c r="E140" s="69">
        <v>7951300</v>
      </c>
      <c r="F140" s="34"/>
      <c r="G140" s="35">
        <f>G141</f>
        <v>2500</v>
      </c>
      <c r="H140" s="149"/>
      <c r="I140" s="35">
        <f>I141</f>
        <v>2500</v>
      </c>
      <c r="J140" s="166"/>
    </row>
    <row r="141" spans="1:10" ht="16.5" customHeight="1">
      <c r="A141" s="41" t="s">
        <v>174</v>
      </c>
      <c r="B141" s="86"/>
      <c r="C141" s="86" t="s">
        <v>95</v>
      </c>
      <c r="D141" s="62" t="s">
        <v>103</v>
      </c>
      <c r="E141" s="69">
        <v>7951300</v>
      </c>
      <c r="F141" s="34" t="s">
        <v>140</v>
      </c>
      <c r="G141" s="35">
        <v>2500</v>
      </c>
      <c r="H141" s="149"/>
      <c r="I141" s="35">
        <v>2500</v>
      </c>
      <c r="J141" s="166"/>
    </row>
    <row r="142" spans="1:10" ht="12" customHeight="1" hidden="1">
      <c r="A142" s="41"/>
      <c r="B142" s="86"/>
      <c r="C142" s="86"/>
      <c r="D142" s="62"/>
      <c r="E142" s="69"/>
      <c r="F142" s="34"/>
      <c r="G142" s="35"/>
      <c r="H142" s="149"/>
      <c r="I142" s="140"/>
      <c r="J142" s="25"/>
    </row>
    <row r="143" spans="1:10" ht="14.25" customHeight="1" hidden="1">
      <c r="A143" s="89" t="s">
        <v>106</v>
      </c>
      <c r="B143" s="86" t="s">
        <v>95</v>
      </c>
      <c r="C143" s="86" t="s">
        <v>95</v>
      </c>
      <c r="D143" s="33" t="s">
        <v>101</v>
      </c>
      <c r="E143" s="69"/>
      <c r="F143" s="90"/>
      <c r="G143" s="91">
        <f>G145</f>
        <v>0</v>
      </c>
      <c r="H143" s="149"/>
      <c r="I143" s="140"/>
      <c r="J143" s="25"/>
    </row>
    <row r="144" spans="1:10" ht="15.75" customHeight="1" hidden="1">
      <c r="A144" s="26" t="s">
        <v>75</v>
      </c>
      <c r="B144" s="86" t="s">
        <v>95</v>
      </c>
      <c r="C144" s="86" t="s">
        <v>95</v>
      </c>
      <c r="D144" s="33" t="s">
        <v>101</v>
      </c>
      <c r="E144" s="69">
        <v>3300000</v>
      </c>
      <c r="F144" s="90"/>
      <c r="G144" s="35">
        <f>G145</f>
        <v>0</v>
      </c>
      <c r="H144" s="149"/>
      <c r="I144" s="140"/>
      <c r="J144" s="25"/>
    </row>
    <row r="145" spans="1:10" ht="15.75" customHeight="1" hidden="1">
      <c r="A145" s="41" t="s">
        <v>141</v>
      </c>
      <c r="B145" s="86" t="s">
        <v>95</v>
      </c>
      <c r="C145" s="86" t="s">
        <v>95</v>
      </c>
      <c r="D145" s="33" t="s">
        <v>101</v>
      </c>
      <c r="E145" s="69">
        <v>3300000</v>
      </c>
      <c r="F145" s="34" t="s">
        <v>142</v>
      </c>
      <c r="G145" s="35">
        <v>0</v>
      </c>
      <c r="H145" s="149"/>
      <c r="I145" s="140"/>
      <c r="J145" s="25"/>
    </row>
    <row r="146" spans="1:10" ht="12" customHeight="1">
      <c r="A146" s="41"/>
      <c r="B146" s="86"/>
      <c r="C146" s="86"/>
      <c r="D146" s="33"/>
      <c r="E146" s="69"/>
      <c r="F146" s="34"/>
      <c r="G146" s="35"/>
      <c r="H146" s="149"/>
      <c r="I146" s="140"/>
      <c r="J146" s="25"/>
    </row>
    <row r="147" spans="1:10" ht="14.25" customHeight="1">
      <c r="A147" s="60" t="s">
        <v>117</v>
      </c>
      <c r="B147" s="86"/>
      <c r="C147" s="86" t="s">
        <v>95</v>
      </c>
      <c r="D147" s="33" t="s">
        <v>118</v>
      </c>
      <c r="E147" s="69"/>
      <c r="F147" s="34"/>
      <c r="G147" s="35">
        <f>G148</f>
        <v>410</v>
      </c>
      <c r="H147" s="149"/>
      <c r="I147" s="35">
        <f>I148</f>
        <v>410</v>
      </c>
      <c r="J147" s="166"/>
    </row>
    <row r="148" spans="1:10" ht="15.75" customHeight="1">
      <c r="A148" s="26" t="s">
        <v>215</v>
      </c>
      <c r="B148" s="86"/>
      <c r="C148" s="86" t="s">
        <v>95</v>
      </c>
      <c r="D148" s="33" t="s">
        <v>118</v>
      </c>
      <c r="E148" s="69">
        <v>7950000</v>
      </c>
      <c r="F148" s="34"/>
      <c r="G148" s="35">
        <f>G150</f>
        <v>410</v>
      </c>
      <c r="H148" s="149"/>
      <c r="I148" s="35">
        <f>I150</f>
        <v>410</v>
      </c>
      <c r="J148" s="166"/>
    </row>
    <row r="149" spans="1:10" ht="32.25" customHeight="1">
      <c r="A149" s="31" t="s">
        <v>285</v>
      </c>
      <c r="B149" s="86"/>
      <c r="C149" s="86" t="s">
        <v>95</v>
      </c>
      <c r="D149" s="33" t="s">
        <v>118</v>
      </c>
      <c r="E149" s="69">
        <v>7951400</v>
      </c>
      <c r="F149" s="34"/>
      <c r="G149" s="35">
        <f>G150</f>
        <v>410</v>
      </c>
      <c r="H149" s="149"/>
      <c r="I149" s="35">
        <f>I150</f>
        <v>410</v>
      </c>
      <c r="J149" s="166"/>
    </row>
    <row r="150" spans="1:10" ht="16.5" customHeight="1">
      <c r="A150" s="36" t="s">
        <v>143</v>
      </c>
      <c r="B150" s="86"/>
      <c r="C150" s="86" t="s">
        <v>95</v>
      </c>
      <c r="D150" s="33" t="s">
        <v>118</v>
      </c>
      <c r="E150" s="69">
        <v>7951400</v>
      </c>
      <c r="F150" s="34" t="s">
        <v>144</v>
      </c>
      <c r="G150" s="35">
        <v>410</v>
      </c>
      <c r="H150" s="149"/>
      <c r="I150" s="35">
        <v>410</v>
      </c>
      <c r="J150" s="166"/>
    </row>
    <row r="151" spans="1:10" ht="12" customHeight="1">
      <c r="A151" s="41"/>
      <c r="B151" s="92"/>
      <c r="C151" s="93"/>
      <c r="D151" s="93"/>
      <c r="E151" s="92"/>
      <c r="F151" s="94"/>
      <c r="G151" s="95"/>
      <c r="H151" s="149"/>
      <c r="I151" s="140"/>
      <c r="J151" s="25"/>
    </row>
    <row r="152" spans="1:10" ht="16.5" customHeight="1">
      <c r="A152" s="78" t="s">
        <v>1</v>
      </c>
      <c r="B152" s="197" t="s">
        <v>104</v>
      </c>
      <c r="C152" s="197"/>
      <c r="D152" s="54"/>
      <c r="E152" s="96"/>
      <c r="F152" s="97"/>
      <c r="G152" s="59">
        <f>G153+G177+G213</f>
        <v>1579962</v>
      </c>
      <c r="H152" s="59">
        <f>H153+H177+H213</f>
        <v>77990</v>
      </c>
      <c r="I152" s="59">
        <f>I153+I177+I213</f>
        <v>1720529</v>
      </c>
      <c r="J152" s="165"/>
    </row>
    <row r="153" spans="1:10" ht="14.25" customHeight="1">
      <c r="A153" s="60" t="s">
        <v>6</v>
      </c>
      <c r="B153" s="194" t="s">
        <v>104</v>
      </c>
      <c r="C153" s="194"/>
      <c r="D153" s="33" t="s">
        <v>92</v>
      </c>
      <c r="E153" s="85"/>
      <c r="F153" s="56"/>
      <c r="G153" s="63">
        <f>G157+G171+G167+G154+G160</f>
        <v>182072</v>
      </c>
      <c r="H153" s="63">
        <f>H157+H171+H167+H154+H160</f>
        <v>-4000</v>
      </c>
      <c r="I153" s="63">
        <f>I157+I171+I167+I154+I160+I164</f>
        <v>240649</v>
      </c>
      <c r="J153" s="167"/>
    </row>
    <row r="154" spans="1:10" ht="15.75" customHeight="1">
      <c r="A154" s="45" t="s">
        <v>83</v>
      </c>
      <c r="B154" s="62"/>
      <c r="C154" s="62" t="s">
        <v>104</v>
      </c>
      <c r="D154" s="33" t="s">
        <v>92</v>
      </c>
      <c r="E154" s="55">
        <v>1020000</v>
      </c>
      <c r="F154" s="65"/>
      <c r="G154" s="63">
        <f>G155</f>
        <v>1000</v>
      </c>
      <c r="H154" s="63">
        <f>H155</f>
        <v>0</v>
      </c>
      <c r="I154" s="63">
        <f>I155</f>
        <v>1000</v>
      </c>
      <c r="J154" s="167"/>
    </row>
    <row r="155" spans="1:10" ht="15.75" customHeight="1">
      <c r="A155" s="41" t="s">
        <v>111</v>
      </c>
      <c r="B155" s="62"/>
      <c r="C155" s="62" t="s">
        <v>104</v>
      </c>
      <c r="D155" s="33" t="s">
        <v>92</v>
      </c>
      <c r="E155" s="55">
        <v>1020000</v>
      </c>
      <c r="F155" s="65" t="s">
        <v>112</v>
      </c>
      <c r="G155" s="63">
        <v>1000</v>
      </c>
      <c r="H155" s="149"/>
      <c r="I155" s="35">
        <v>1000</v>
      </c>
      <c r="J155" s="168"/>
    </row>
    <row r="156" spans="1:10" ht="27" customHeight="1">
      <c r="A156" s="30" t="s">
        <v>273</v>
      </c>
      <c r="B156" s="62"/>
      <c r="C156" s="88"/>
      <c r="D156" s="42"/>
      <c r="E156" s="85"/>
      <c r="F156" s="56"/>
      <c r="G156" s="44">
        <v>1000</v>
      </c>
      <c r="H156" s="148"/>
      <c r="I156" s="44">
        <f>G156+H156</f>
        <v>1000</v>
      </c>
      <c r="J156" s="168"/>
    </row>
    <row r="157" spans="1:10" ht="15.75" customHeight="1">
      <c r="A157" s="45" t="s">
        <v>84</v>
      </c>
      <c r="B157" s="193" t="s">
        <v>104</v>
      </c>
      <c r="C157" s="193"/>
      <c r="D157" s="33" t="s">
        <v>92</v>
      </c>
      <c r="E157" s="55">
        <v>3500000</v>
      </c>
      <c r="F157" s="56"/>
      <c r="G157" s="63">
        <f>G158+G159</f>
        <v>107950</v>
      </c>
      <c r="H157" s="149">
        <f>H159</f>
        <v>-4000</v>
      </c>
      <c r="I157" s="63">
        <f>I158+I159</f>
        <v>103950</v>
      </c>
      <c r="J157" s="167"/>
    </row>
    <row r="158" spans="1:10" ht="15" customHeight="1" hidden="1">
      <c r="A158" s="41" t="s">
        <v>145</v>
      </c>
      <c r="B158" s="33"/>
      <c r="C158" s="33" t="s">
        <v>104</v>
      </c>
      <c r="D158" s="33" t="s">
        <v>92</v>
      </c>
      <c r="E158" s="55">
        <v>3500000</v>
      </c>
      <c r="F158" s="65" t="s">
        <v>105</v>
      </c>
      <c r="G158" s="63">
        <v>0</v>
      </c>
      <c r="H158" s="149"/>
      <c r="I158" s="63">
        <v>0</v>
      </c>
      <c r="J158" s="167"/>
    </row>
    <row r="159" spans="1:10" ht="15.75" customHeight="1">
      <c r="A159" s="41" t="s">
        <v>175</v>
      </c>
      <c r="B159" s="33"/>
      <c r="C159" s="33" t="s">
        <v>104</v>
      </c>
      <c r="D159" s="33" t="s">
        <v>92</v>
      </c>
      <c r="E159" s="55">
        <v>3500000</v>
      </c>
      <c r="F159" s="65" t="s">
        <v>146</v>
      </c>
      <c r="G159" s="63">
        <v>107950</v>
      </c>
      <c r="H159" s="149">
        <v>-4000</v>
      </c>
      <c r="I159" s="63">
        <v>103950</v>
      </c>
      <c r="J159" s="167"/>
    </row>
    <row r="160" spans="1:10" ht="15.75" customHeight="1">
      <c r="A160" s="47" t="s">
        <v>254</v>
      </c>
      <c r="B160" s="33"/>
      <c r="C160" s="33" t="s">
        <v>104</v>
      </c>
      <c r="D160" s="33" t="s">
        <v>92</v>
      </c>
      <c r="E160" s="55">
        <v>5190000</v>
      </c>
      <c r="F160" s="65"/>
      <c r="G160" s="63">
        <f>G161</f>
        <v>2804</v>
      </c>
      <c r="H160" s="149"/>
      <c r="I160" s="63">
        <f>I161</f>
        <v>2804</v>
      </c>
      <c r="J160" s="167"/>
    </row>
    <row r="161" spans="1:10" ht="15.75" customHeight="1">
      <c r="A161" s="47" t="s">
        <v>255</v>
      </c>
      <c r="B161" s="33"/>
      <c r="C161" s="33" t="s">
        <v>104</v>
      </c>
      <c r="D161" s="33" t="s">
        <v>92</v>
      </c>
      <c r="E161" s="55">
        <v>5190100</v>
      </c>
      <c r="F161" s="65"/>
      <c r="G161" s="63">
        <f>G162</f>
        <v>2804</v>
      </c>
      <c r="H161" s="149"/>
      <c r="I161" s="63">
        <f>I162</f>
        <v>2804</v>
      </c>
      <c r="J161" s="167"/>
    </row>
    <row r="162" spans="1:10" ht="48.75" customHeight="1">
      <c r="A162" s="41" t="s">
        <v>271</v>
      </c>
      <c r="B162" s="33"/>
      <c r="C162" s="33" t="s">
        <v>104</v>
      </c>
      <c r="D162" s="33" t="s">
        <v>92</v>
      </c>
      <c r="E162" s="69">
        <v>5190100</v>
      </c>
      <c r="F162" s="34" t="s">
        <v>272</v>
      </c>
      <c r="G162" s="35">
        <v>2804</v>
      </c>
      <c r="H162" s="149"/>
      <c r="I162" s="35">
        <v>2804</v>
      </c>
      <c r="J162" s="166"/>
    </row>
    <row r="163" spans="1:10" ht="39" customHeight="1">
      <c r="A163" s="134" t="s">
        <v>327</v>
      </c>
      <c r="B163" s="217"/>
      <c r="C163" s="217"/>
      <c r="D163" s="42"/>
      <c r="E163" s="61"/>
      <c r="F163" s="43"/>
      <c r="G163" s="44">
        <v>2284</v>
      </c>
      <c r="H163" s="149"/>
      <c r="I163" s="44">
        <v>2284</v>
      </c>
      <c r="J163" s="168"/>
    </row>
    <row r="164" spans="1:10" ht="16.5" customHeight="1">
      <c r="A164" s="47" t="s">
        <v>198</v>
      </c>
      <c r="B164" s="86"/>
      <c r="C164" s="86" t="s">
        <v>104</v>
      </c>
      <c r="D164" s="86" t="s">
        <v>92</v>
      </c>
      <c r="E164" s="98">
        <v>5200000</v>
      </c>
      <c r="F164" s="99"/>
      <c r="G164" s="91"/>
      <c r="H164" s="149"/>
      <c r="I164" s="91">
        <f>I165+I166</f>
        <v>62577</v>
      </c>
      <c r="J164" s="168"/>
    </row>
    <row r="165" spans="1:10" ht="16.5" customHeight="1">
      <c r="A165" s="48" t="s">
        <v>363</v>
      </c>
      <c r="B165" s="86"/>
      <c r="C165" s="86" t="s">
        <v>104</v>
      </c>
      <c r="D165" s="86" t="s">
        <v>92</v>
      </c>
      <c r="E165" s="98">
        <v>5200000</v>
      </c>
      <c r="F165" s="99" t="s">
        <v>364</v>
      </c>
      <c r="G165" s="91"/>
      <c r="H165" s="149"/>
      <c r="I165" s="91">
        <v>22577</v>
      </c>
      <c r="J165" s="168"/>
    </row>
    <row r="166" spans="1:10" ht="16.5" customHeight="1">
      <c r="A166" s="48" t="s">
        <v>365</v>
      </c>
      <c r="B166" s="86"/>
      <c r="C166" s="86" t="s">
        <v>104</v>
      </c>
      <c r="D166" s="86" t="s">
        <v>92</v>
      </c>
      <c r="E166" s="98">
        <v>5200000</v>
      </c>
      <c r="F166" s="99" t="s">
        <v>366</v>
      </c>
      <c r="G166" s="91"/>
      <c r="H166" s="149"/>
      <c r="I166" s="91">
        <v>40000</v>
      </c>
      <c r="J166" s="168"/>
    </row>
    <row r="167" spans="1:10" ht="16.5" customHeight="1">
      <c r="A167" s="31" t="s">
        <v>196</v>
      </c>
      <c r="B167" s="86"/>
      <c r="C167" s="86" t="s">
        <v>104</v>
      </c>
      <c r="D167" s="86" t="s">
        <v>92</v>
      </c>
      <c r="E167" s="98">
        <v>5220000</v>
      </c>
      <c r="F167" s="99"/>
      <c r="G167" s="91">
        <f>G168</f>
        <v>51918</v>
      </c>
      <c r="H167" s="149"/>
      <c r="I167" s="91">
        <f>I168</f>
        <v>51918</v>
      </c>
      <c r="J167" s="169"/>
    </row>
    <row r="168" spans="1:10" ht="64.5" customHeight="1">
      <c r="A168" s="26" t="s">
        <v>207</v>
      </c>
      <c r="B168" s="86"/>
      <c r="C168" s="86" t="s">
        <v>104</v>
      </c>
      <c r="D168" s="86" t="s">
        <v>92</v>
      </c>
      <c r="E168" s="98">
        <v>5221202</v>
      </c>
      <c r="F168" s="99"/>
      <c r="G168" s="91">
        <f>G169</f>
        <v>51918</v>
      </c>
      <c r="H168" s="149"/>
      <c r="I168" s="91">
        <f>I169</f>
        <v>51918</v>
      </c>
      <c r="J168" s="169"/>
    </row>
    <row r="169" spans="1:10" ht="16.5" customHeight="1">
      <c r="A169" s="36" t="s">
        <v>54</v>
      </c>
      <c r="B169" s="86"/>
      <c r="C169" s="86" t="s">
        <v>104</v>
      </c>
      <c r="D169" s="86" t="s">
        <v>92</v>
      </c>
      <c r="E169" s="98">
        <v>5221202</v>
      </c>
      <c r="F169" s="99" t="s">
        <v>47</v>
      </c>
      <c r="G169" s="91">
        <v>51918</v>
      </c>
      <c r="H169" s="149"/>
      <c r="I169" s="91">
        <v>51918</v>
      </c>
      <c r="J169" s="169"/>
    </row>
    <row r="170" spans="1:10" ht="27.75" customHeight="1">
      <c r="A170" s="30" t="s">
        <v>273</v>
      </c>
      <c r="B170" s="86"/>
      <c r="C170" s="86"/>
      <c r="D170" s="86"/>
      <c r="E170" s="98"/>
      <c r="F170" s="99"/>
      <c r="G170" s="40">
        <v>40600</v>
      </c>
      <c r="H170" s="149"/>
      <c r="I170" s="40">
        <v>40600</v>
      </c>
      <c r="J170" s="171"/>
    </row>
    <row r="171" spans="1:10" ht="16.5" customHeight="1">
      <c r="A171" s="26" t="s">
        <v>215</v>
      </c>
      <c r="B171" s="42"/>
      <c r="C171" s="33" t="s">
        <v>104</v>
      </c>
      <c r="D171" s="33" t="s">
        <v>92</v>
      </c>
      <c r="E171" s="69">
        <v>7950000</v>
      </c>
      <c r="F171" s="34"/>
      <c r="G171" s="35">
        <f>G172+G174</f>
        <v>18400</v>
      </c>
      <c r="H171" s="149"/>
      <c r="I171" s="35">
        <f>I172+I174</f>
        <v>18400</v>
      </c>
      <c r="J171" s="166"/>
    </row>
    <row r="172" spans="1:10" ht="48" customHeight="1">
      <c r="A172" s="31" t="s">
        <v>286</v>
      </c>
      <c r="B172" s="42"/>
      <c r="C172" s="33" t="s">
        <v>104</v>
      </c>
      <c r="D172" s="33" t="s">
        <v>92</v>
      </c>
      <c r="E172" s="69">
        <v>7951000</v>
      </c>
      <c r="F172" s="34"/>
      <c r="G172" s="35">
        <f>G173</f>
        <v>15000</v>
      </c>
      <c r="H172" s="149"/>
      <c r="I172" s="35">
        <f>I173</f>
        <v>15000</v>
      </c>
      <c r="J172" s="166"/>
    </row>
    <row r="173" spans="1:10" ht="15.75" customHeight="1">
      <c r="A173" s="36" t="s">
        <v>54</v>
      </c>
      <c r="B173" s="42"/>
      <c r="C173" s="33" t="s">
        <v>104</v>
      </c>
      <c r="D173" s="33" t="s">
        <v>92</v>
      </c>
      <c r="E173" s="69">
        <v>7951000</v>
      </c>
      <c r="F173" s="34" t="s">
        <v>47</v>
      </c>
      <c r="G173" s="35">
        <v>15000</v>
      </c>
      <c r="H173" s="149"/>
      <c r="I173" s="35">
        <v>15000</v>
      </c>
      <c r="J173" s="166"/>
    </row>
    <row r="174" spans="1:10" ht="32.25" customHeight="1">
      <c r="A174" s="31" t="s">
        <v>287</v>
      </c>
      <c r="B174" s="42"/>
      <c r="C174" s="33" t="s">
        <v>104</v>
      </c>
      <c r="D174" s="33" t="s">
        <v>92</v>
      </c>
      <c r="E174" s="69">
        <v>7951600</v>
      </c>
      <c r="F174" s="34"/>
      <c r="G174" s="35">
        <f>G175</f>
        <v>3400</v>
      </c>
      <c r="H174" s="149"/>
      <c r="I174" s="35">
        <f>I175</f>
        <v>3400</v>
      </c>
      <c r="J174" s="166"/>
    </row>
    <row r="175" spans="1:10" ht="16.5" customHeight="1">
      <c r="A175" s="41" t="s">
        <v>175</v>
      </c>
      <c r="B175" s="42"/>
      <c r="C175" s="33" t="s">
        <v>104</v>
      </c>
      <c r="D175" s="33" t="s">
        <v>92</v>
      </c>
      <c r="E175" s="69">
        <v>7951600</v>
      </c>
      <c r="F175" s="34" t="s">
        <v>146</v>
      </c>
      <c r="G175" s="35">
        <v>3400</v>
      </c>
      <c r="H175" s="149"/>
      <c r="I175" s="35">
        <v>3400</v>
      </c>
      <c r="J175" s="166"/>
    </row>
    <row r="176" spans="1:10" ht="12" customHeight="1">
      <c r="A176" s="41"/>
      <c r="B176" s="33"/>
      <c r="C176" s="33"/>
      <c r="D176" s="33"/>
      <c r="E176" s="100"/>
      <c r="F176" s="101"/>
      <c r="G176" s="102"/>
      <c r="H176" s="149"/>
      <c r="I176" s="140"/>
      <c r="J176" s="25"/>
    </row>
    <row r="177" spans="1:10" ht="14.25" customHeight="1">
      <c r="A177" s="60" t="s">
        <v>7</v>
      </c>
      <c r="B177" s="193" t="s">
        <v>104</v>
      </c>
      <c r="C177" s="193"/>
      <c r="D177" s="33" t="s">
        <v>93</v>
      </c>
      <c r="E177" s="55"/>
      <c r="F177" s="65"/>
      <c r="G177" s="63">
        <f>G178+G182+G189+G201+G207</f>
        <v>1387191</v>
      </c>
      <c r="H177" s="63">
        <f>H178+H182+H189+H201+H207+H198</f>
        <v>81990</v>
      </c>
      <c r="I177" s="63">
        <f>I178+I182+I189+I201+I207</f>
        <v>1469181</v>
      </c>
      <c r="J177" s="167"/>
    </row>
    <row r="178" spans="1:10" ht="16.5" customHeight="1">
      <c r="A178" s="45" t="s">
        <v>83</v>
      </c>
      <c r="B178" s="33"/>
      <c r="C178" s="33" t="s">
        <v>104</v>
      </c>
      <c r="D178" s="33" t="s">
        <v>93</v>
      </c>
      <c r="E178" s="55">
        <v>1020000</v>
      </c>
      <c r="F178" s="65"/>
      <c r="G178" s="63">
        <f>G179+G180</f>
        <v>124842</v>
      </c>
      <c r="H178" s="63">
        <f>H179+H180</f>
        <v>-18543</v>
      </c>
      <c r="I178" s="63">
        <f>I179+I180</f>
        <v>114299</v>
      </c>
      <c r="J178" s="167"/>
    </row>
    <row r="179" spans="1:10" ht="16.5" customHeight="1">
      <c r="A179" s="41" t="s">
        <v>111</v>
      </c>
      <c r="B179" s="33"/>
      <c r="C179" s="33" t="s">
        <v>104</v>
      </c>
      <c r="D179" s="33" t="s">
        <v>93</v>
      </c>
      <c r="E179" s="55">
        <v>1020000</v>
      </c>
      <c r="F179" s="65" t="s">
        <v>112</v>
      </c>
      <c r="G179" s="63">
        <v>120842</v>
      </c>
      <c r="H179" s="149">
        <f>-4200-3800+1356+700-11299</f>
        <v>-17243</v>
      </c>
      <c r="I179" s="63">
        <v>111599</v>
      </c>
      <c r="J179" s="167"/>
    </row>
    <row r="180" spans="1:10" ht="16.5" customHeight="1">
      <c r="A180" s="41" t="s">
        <v>295</v>
      </c>
      <c r="B180" s="33"/>
      <c r="C180" s="33" t="s">
        <v>104</v>
      </c>
      <c r="D180" s="33" t="s">
        <v>93</v>
      </c>
      <c r="E180" s="55">
        <v>1020000</v>
      </c>
      <c r="F180" s="65" t="s">
        <v>296</v>
      </c>
      <c r="G180" s="63">
        <v>4000</v>
      </c>
      <c r="H180" s="149">
        <v>-1300</v>
      </c>
      <c r="I180" s="63">
        <f>G180+H180</f>
        <v>2700</v>
      </c>
      <c r="J180" s="167"/>
    </row>
    <row r="181" spans="1:10" ht="14.25" customHeight="1">
      <c r="A181" s="46" t="s">
        <v>332</v>
      </c>
      <c r="B181" s="42"/>
      <c r="C181" s="42"/>
      <c r="D181" s="42"/>
      <c r="E181" s="85"/>
      <c r="F181" s="56"/>
      <c r="G181" s="44">
        <v>4000</v>
      </c>
      <c r="H181" s="149">
        <v>-1300</v>
      </c>
      <c r="I181" s="44">
        <f>G181+H181</f>
        <v>2700</v>
      </c>
      <c r="J181" s="168"/>
    </row>
    <row r="182" spans="1:10" ht="15.75" customHeight="1">
      <c r="A182" s="45" t="s">
        <v>85</v>
      </c>
      <c r="B182" s="193" t="s">
        <v>104</v>
      </c>
      <c r="C182" s="193"/>
      <c r="D182" s="33" t="s">
        <v>93</v>
      </c>
      <c r="E182" s="55">
        <v>3510000</v>
      </c>
      <c r="F182" s="65"/>
      <c r="G182" s="63">
        <f>G183+G185+G188+G186</f>
        <v>253535</v>
      </c>
      <c r="H182" s="63">
        <f>H183+H185+H188+H186</f>
        <v>-20967</v>
      </c>
      <c r="I182" s="63">
        <f>I183+I185+I188+I186</f>
        <v>232568</v>
      </c>
      <c r="J182" s="167"/>
    </row>
    <row r="183" spans="1:10" ht="15.75" customHeight="1">
      <c r="A183" s="41" t="s">
        <v>145</v>
      </c>
      <c r="B183" s="193" t="s">
        <v>104</v>
      </c>
      <c r="C183" s="193"/>
      <c r="D183" s="33" t="s">
        <v>93</v>
      </c>
      <c r="E183" s="55">
        <v>3510000</v>
      </c>
      <c r="F183" s="65" t="s">
        <v>105</v>
      </c>
      <c r="G183" s="63">
        <v>29800</v>
      </c>
      <c r="H183" s="149"/>
      <c r="I183" s="63">
        <v>29800</v>
      </c>
      <c r="J183" s="167"/>
    </row>
    <row r="184" spans="1:12" ht="27" customHeight="1">
      <c r="A184" s="46" t="s">
        <v>347</v>
      </c>
      <c r="B184" s="153"/>
      <c r="C184" s="154"/>
      <c r="D184" s="155"/>
      <c r="E184" s="155"/>
      <c r="F184" s="158"/>
      <c r="G184" s="157">
        <v>4800</v>
      </c>
      <c r="H184" s="156"/>
      <c r="I184" s="157">
        <v>4800</v>
      </c>
      <c r="J184" s="178"/>
      <c r="K184" s="178"/>
      <c r="L184" s="25"/>
    </row>
    <row r="185" spans="1:10" ht="16.5" customHeight="1">
      <c r="A185" s="41" t="s">
        <v>147</v>
      </c>
      <c r="B185" s="193" t="s">
        <v>104</v>
      </c>
      <c r="C185" s="193"/>
      <c r="D185" s="33" t="s">
        <v>93</v>
      </c>
      <c r="E185" s="69">
        <v>3510000</v>
      </c>
      <c r="F185" s="34" t="s">
        <v>71</v>
      </c>
      <c r="G185" s="35">
        <v>89935</v>
      </c>
      <c r="H185" s="149">
        <f>900+10133-600</f>
        <v>10433</v>
      </c>
      <c r="I185" s="35">
        <f>G185+H185</f>
        <v>100368</v>
      </c>
      <c r="J185" s="166"/>
    </row>
    <row r="186" spans="1:10" ht="48" customHeight="1">
      <c r="A186" s="41" t="s">
        <v>335</v>
      </c>
      <c r="B186" s="33"/>
      <c r="C186" s="33" t="s">
        <v>104</v>
      </c>
      <c r="D186" s="33" t="s">
        <v>93</v>
      </c>
      <c r="E186" s="69">
        <v>3510000</v>
      </c>
      <c r="F186" s="34" t="s">
        <v>336</v>
      </c>
      <c r="G186" s="35">
        <v>58400</v>
      </c>
      <c r="H186" s="160">
        <v>-31400</v>
      </c>
      <c r="I186" s="35">
        <f>G186+H186</f>
        <v>27000</v>
      </c>
      <c r="J186" s="166"/>
    </row>
    <row r="187" spans="1:10" ht="27" customHeight="1">
      <c r="A187" s="30" t="s">
        <v>354</v>
      </c>
      <c r="B187" s="42"/>
      <c r="C187" s="42"/>
      <c r="D187" s="42"/>
      <c r="E187" s="61"/>
      <c r="F187" s="43"/>
      <c r="G187" s="44">
        <v>58400</v>
      </c>
      <c r="H187" s="157">
        <v>-31400</v>
      </c>
      <c r="I187" s="44">
        <f>G187+H187</f>
        <v>27000</v>
      </c>
      <c r="J187" s="168"/>
    </row>
    <row r="188" spans="1:10" ht="48" customHeight="1">
      <c r="A188" s="41" t="s">
        <v>288</v>
      </c>
      <c r="B188" s="33"/>
      <c r="C188" s="33" t="s">
        <v>104</v>
      </c>
      <c r="D188" s="33" t="s">
        <v>93</v>
      </c>
      <c r="E188" s="69">
        <v>3510000</v>
      </c>
      <c r="F188" s="34" t="s">
        <v>289</v>
      </c>
      <c r="G188" s="35">
        <v>75400</v>
      </c>
      <c r="H188" s="160"/>
      <c r="I188" s="35">
        <v>75400</v>
      </c>
      <c r="J188" s="166"/>
    </row>
    <row r="189" spans="1:10" ht="16.5" customHeight="1">
      <c r="A189" s="31" t="s">
        <v>196</v>
      </c>
      <c r="B189" s="42"/>
      <c r="C189" s="86" t="s">
        <v>104</v>
      </c>
      <c r="D189" s="86" t="s">
        <v>93</v>
      </c>
      <c r="E189" s="98">
        <v>5220000</v>
      </c>
      <c r="F189" s="99"/>
      <c r="G189" s="35">
        <f>G190+G193</f>
        <v>447400</v>
      </c>
      <c r="H189" s="35">
        <f>H190+H193</f>
        <v>90000</v>
      </c>
      <c r="I189" s="35">
        <f>I190+I193+I198</f>
        <v>538700</v>
      </c>
      <c r="J189" s="166"/>
    </row>
    <row r="190" spans="1:10" ht="48" customHeight="1">
      <c r="A190" s="31" t="s">
        <v>297</v>
      </c>
      <c r="B190" s="42"/>
      <c r="C190" s="86" t="s">
        <v>104</v>
      </c>
      <c r="D190" s="86" t="s">
        <v>93</v>
      </c>
      <c r="E190" s="98">
        <v>5222400</v>
      </c>
      <c r="F190" s="99"/>
      <c r="G190" s="35">
        <f>G191</f>
        <v>17400</v>
      </c>
      <c r="H190" s="160"/>
      <c r="I190" s="35">
        <f>I191</f>
        <v>17400</v>
      </c>
      <c r="J190" s="166"/>
    </row>
    <row r="191" spans="1:10" ht="16.5" customHeight="1">
      <c r="A191" s="41" t="s">
        <v>295</v>
      </c>
      <c r="B191" s="42"/>
      <c r="C191" s="86" t="s">
        <v>104</v>
      </c>
      <c r="D191" s="86" t="s">
        <v>93</v>
      </c>
      <c r="E191" s="98">
        <v>5222400</v>
      </c>
      <c r="F191" s="99" t="s">
        <v>296</v>
      </c>
      <c r="G191" s="35">
        <v>17400</v>
      </c>
      <c r="H191" s="160"/>
      <c r="I191" s="35">
        <v>17400</v>
      </c>
      <c r="J191" s="166"/>
    </row>
    <row r="192" spans="1:10" ht="27.75" customHeight="1">
      <c r="A192" s="30" t="s">
        <v>273</v>
      </c>
      <c r="B192" s="42"/>
      <c r="C192" s="38"/>
      <c r="D192" s="38"/>
      <c r="E192" s="111"/>
      <c r="F192" s="39"/>
      <c r="G192" s="40">
        <v>17400</v>
      </c>
      <c r="H192" s="160"/>
      <c r="I192" s="40">
        <v>17400</v>
      </c>
      <c r="J192" s="171"/>
    </row>
    <row r="193" spans="1:10" ht="47.25" customHeight="1">
      <c r="A193" s="31" t="s">
        <v>274</v>
      </c>
      <c r="B193" s="42"/>
      <c r="C193" s="86" t="s">
        <v>104</v>
      </c>
      <c r="D193" s="86" t="s">
        <v>93</v>
      </c>
      <c r="E193" s="98">
        <v>5223000</v>
      </c>
      <c r="F193" s="99"/>
      <c r="G193" s="35">
        <f>G194+G196</f>
        <v>430000</v>
      </c>
      <c r="H193" s="35">
        <f>H194+H196</f>
        <v>90000</v>
      </c>
      <c r="I193" s="35">
        <f>I194+I196</f>
        <v>520000</v>
      </c>
      <c r="J193" s="166"/>
    </row>
    <row r="194" spans="1:10" ht="16.5" customHeight="1">
      <c r="A194" s="36" t="s">
        <v>54</v>
      </c>
      <c r="B194" s="42"/>
      <c r="C194" s="86" t="s">
        <v>104</v>
      </c>
      <c r="D194" s="86" t="s">
        <v>93</v>
      </c>
      <c r="E194" s="98">
        <v>5223000</v>
      </c>
      <c r="F194" s="99" t="s">
        <v>47</v>
      </c>
      <c r="G194" s="35">
        <v>197000</v>
      </c>
      <c r="H194" s="160">
        <v>90000</v>
      </c>
      <c r="I194" s="35">
        <v>197000</v>
      </c>
      <c r="J194" s="166"/>
    </row>
    <row r="195" spans="1:10" ht="39.75" customHeight="1">
      <c r="A195" s="28" t="s">
        <v>275</v>
      </c>
      <c r="B195" s="38"/>
      <c r="C195" s="38"/>
      <c r="D195" s="38"/>
      <c r="E195" s="111"/>
      <c r="F195" s="39"/>
      <c r="G195" s="40">
        <v>197000</v>
      </c>
      <c r="H195" s="157">
        <v>90000</v>
      </c>
      <c r="I195" s="40">
        <v>197000</v>
      </c>
      <c r="J195" s="171"/>
    </row>
    <row r="196" spans="1:10" ht="48" customHeight="1">
      <c r="A196" s="36" t="s">
        <v>276</v>
      </c>
      <c r="B196" s="42"/>
      <c r="C196" s="86" t="s">
        <v>104</v>
      </c>
      <c r="D196" s="86" t="s">
        <v>93</v>
      </c>
      <c r="E196" s="98">
        <v>5223000</v>
      </c>
      <c r="F196" s="99" t="s">
        <v>277</v>
      </c>
      <c r="G196" s="35">
        <v>233000</v>
      </c>
      <c r="H196" s="160"/>
      <c r="I196" s="35">
        <v>323000</v>
      </c>
      <c r="J196" s="166"/>
    </row>
    <row r="197" spans="1:10" ht="39.75" customHeight="1">
      <c r="A197" s="28" t="s">
        <v>275</v>
      </c>
      <c r="B197" s="42"/>
      <c r="C197" s="38"/>
      <c r="D197" s="38"/>
      <c r="E197" s="111"/>
      <c r="F197" s="39"/>
      <c r="G197" s="40">
        <v>233000</v>
      </c>
      <c r="H197" s="160"/>
      <c r="I197" s="40">
        <v>323000</v>
      </c>
      <c r="J197" s="171"/>
    </row>
    <row r="198" spans="1:10" ht="17.25" customHeight="1">
      <c r="A198" s="26" t="s">
        <v>343</v>
      </c>
      <c r="B198" s="86"/>
      <c r="C198" s="86" t="s">
        <v>104</v>
      </c>
      <c r="D198" s="86" t="s">
        <v>93</v>
      </c>
      <c r="E198" s="98">
        <v>5230000</v>
      </c>
      <c r="F198" s="99"/>
      <c r="G198" s="91"/>
      <c r="H198" s="35">
        <f>H199</f>
        <v>1300</v>
      </c>
      <c r="I198" s="91">
        <v>1300</v>
      </c>
      <c r="J198" s="169"/>
    </row>
    <row r="199" spans="1:10" ht="16.5" customHeight="1">
      <c r="A199" s="146" t="s">
        <v>111</v>
      </c>
      <c r="B199" s="86"/>
      <c r="C199" s="86" t="s">
        <v>104</v>
      </c>
      <c r="D199" s="86" t="s">
        <v>93</v>
      </c>
      <c r="E199" s="98">
        <v>5230000</v>
      </c>
      <c r="F199" s="99" t="s">
        <v>112</v>
      </c>
      <c r="G199" s="91"/>
      <c r="H199" s="160">
        <v>1300</v>
      </c>
      <c r="I199" s="91">
        <v>1300</v>
      </c>
      <c r="J199" s="169"/>
    </row>
    <row r="200" spans="1:10" ht="27" customHeight="1">
      <c r="A200" s="28" t="s">
        <v>349</v>
      </c>
      <c r="B200" s="42"/>
      <c r="C200" s="38"/>
      <c r="D200" s="38"/>
      <c r="E200" s="111"/>
      <c r="F200" s="39"/>
      <c r="G200" s="40"/>
      <c r="H200" s="157">
        <v>1300</v>
      </c>
      <c r="I200" s="157">
        <v>1300</v>
      </c>
      <c r="J200" s="174"/>
    </row>
    <row r="201" spans="1:10" ht="17.25" customHeight="1">
      <c r="A201" s="26" t="s">
        <v>290</v>
      </c>
      <c r="B201" s="86"/>
      <c r="C201" s="86" t="s">
        <v>104</v>
      </c>
      <c r="D201" s="86" t="s">
        <v>93</v>
      </c>
      <c r="E201" s="98">
        <v>6000000</v>
      </c>
      <c r="F201" s="99"/>
      <c r="G201" s="91">
        <f>G202+G203+G204+G205+G206</f>
        <v>555865</v>
      </c>
      <c r="H201" s="91">
        <f>H202+H203+H204+H205+H206</f>
        <v>30200</v>
      </c>
      <c r="I201" s="91">
        <f>I202+I203+I204+I205+I206</f>
        <v>578065</v>
      </c>
      <c r="J201" s="169"/>
    </row>
    <row r="202" spans="1:10" ht="31.5" customHeight="1">
      <c r="A202" s="41" t="s">
        <v>282</v>
      </c>
      <c r="B202" s="86"/>
      <c r="C202" s="86" t="s">
        <v>104</v>
      </c>
      <c r="D202" s="86" t="s">
        <v>93</v>
      </c>
      <c r="E202" s="98">
        <v>6000000</v>
      </c>
      <c r="F202" s="99" t="s">
        <v>70</v>
      </c>
      <c r="G202" s="91">
        <v>63789</v>
      </c>
      <c r="H202" s="160">
        <f>-900+100</f>
        <v>-800</v>
      </c>
      <c r="I202" s="91">
        <f>G202+H202</f>
        <v>62989</v>
      </c>
      <c r="J202" s="169"/>
    </row>
    <row r="203" spans="1:10" ht="16.5" customHeight="1">
      <c r="A203" s="27" t="s">
        <v>278</v>
      </c>
      <c r="B203" s="86"/>
      <c r="C203" s="86" t="s">
        <v>104</v>
      </c>
      <c r="D203" s="86" t="s">
        <v>93</v>
      </c>
      <c r="E203" s="98">
        <v>6000000</v>
      </c>
      <c r="F203" s="99" t="s">
        <v>279</v>
      </c>
      <c r="G203" s="91">
        <v>66000</v>
      </c>
      <c r="H203" s="160">
        <v>31400</v>
      </c>
      <c r="I203" s="91">
        <f>G203+H203</f>
        <v>97400</v>
      </c>
      <c r="J203" s="169"/>
    </row>
    <row r="204" spans="1:10" ht="48.75" customHeight="1">
      <c r="A204" s="36" t="s">
        <v>276</v>
      </c>
      <c r="B204" s="86"/>
      <c r="C204" s="86" t="s">
        <v>104</v>
      </c>
      <c r="D204" s="86" t="s">
        <v>93</v>
      </c>
      <c r="E204" s="98">
        <v>6000000</v>
      </c>
      <c r="F204" s="99" t="s">
        <v>277</v>
      </c>
      <c r="G204" s="91">
        <v>406450</v>
      </c>
      <c r="H204" s="160">
        <v>1200</v>
      </c>
      <c r="I204" s="91">
        <v>399650</v>
      </c>
      <c r="J204" s="169"/>
    </row>
    <row r="205" spans="1:10" ht="16.5" customHeight="1">
      <c r="A205" s="27" t="s">
        <v>291</v>
      </c>
      <c r="B205" s="86"/>
      <c r="C205" s="86" t="s">
        <v>104</v>
      </c>
      <c r="D205" s="86" t="s">
        <v>93</v>
      </c>
      <c r="E205" s="98">
        <v>6000000</v>
      </c>
      <c r="F205" s="99" t="s">
        <v>292</v>
      </c>
      <c r="G205" s="91">
        <v>11111</v>
      </c>
      <c r="H205" s="160">
        <v>-100</v>
      </c>
      <c r="I205" s="91">
        <f>G205+H205</f>
        <v>11011</v>
      </c>
      <c r="J205" s="169"/>
    </row>
    <row r="206" spans="1:10" ht="16.5" customHeight="1">
      <c r="A206" s="27" t="s">
        <v>293</v>
      </c>
      <c r="B206" s="86"/>
      <c r="C206" s="86" t="s">
        <v>104</v>
      </c>
      <c r="D206" s="86" t="s">
        <v>93</v>
      </c>
      <c r="E206" s="98">
        <v>6000000</v>
      </c>
      <c r="F206" s="99" t="s">
        <v>294</v>
      </c>
      <c r="G206" s="91">
        <v>8515</v>
      </c>
      <c r="H206" s="160">
        <v>-1500</v>
      </c>
      <c r="I206" s="91">
        <f>G206+H206</f>
        <v>7015</v>
      </c>
      <c r="J206" s="169"/>
    </row>
    <row r="207" spans="1:10" ht="16.5" customHeight="1">
      <c r="A207" s="26" t="s">
        <v>215</v>
      </c>
      <c r="B207" s="42"/>
      <c r="C207" s="86" t="s">
        <v>104</v>
      </c>
      <c r="D207" s="86" t="s">
        <v>93</v>
      </c>
      <c r="E207" s="98">
        <v>7950000</v>
      </c>
      <c r="F207" s="99"/>
      <c r="G207" s="35">
        <f>G208+G210</f>
        <v>5549</v>
      </c>
      <c r="H207" s="160"/>
      <c r="I207" s="35">
        <f>I208+I210</f>
        <v>5549</v>
      </c>
      <c r="J207" s="166"/>
    </row>
    <row r="208" spans="1:10" ht="48" customHeight="1">
      <c r="A208" s="31" t="s">
        <v>280</v>
      </c>
      <c r="B208" s="42"/>
      <c r="C208" s="86" t="s">
        <v>104</v>
      </c>
      <c r="D208" s="86" t="s">
        <v>93</v>
      </c>
      <c r="E208" s="98">
        <v>7950700</v>
      </c>
      <c r="F208" s="99"/>
      <c r="G208" s="35">
        <f>G209</f>
        <v>549</v>
      </c>
      <c r="H208" s="160"/>
      <c r="I208" s="35">
        <f>I209</f>
        <v>549</v>
      </c>
      <c r="J208" s="166"/>
    </row>
    <row r="209" spans="1:10" ht="16.5" customHeight="1">
      <c r="A209" s="41" t="s">
        <v>282</v>
      </c>
      <c r="B209" s="42"/>
      <c r="C209" s="86" t="s">
        <v>104</v>
      </c>
      <c r="D209" s="86" t="s">
        <v>93</v>
      </c>
      <c r="E209" s="98">
        <v>7950700</v>
      </c>
      <c r="F209" s="99" t="s">
        <v>70</v>
      </c>
      <c r="G209" s="35">
        <v>549</v>
      </c>
      <c r="H209" s="160"/>
      <c r="I209" s="35">
        <v>549</v>
      </c>
      <c r="J209" s="166"/>
    </row>
    <row r="210" spans="1:10" ht="33" customHeight="1">
      <c r="A210" s="31" t="s">
        <v>281</v>
      </c>
      <c r="B210" s="42"/>
      <c r="C210" s="86" t="s">
        <v>104</v>
      </c>
      <c r="D210" s="86" t="s">
        <v>93</v>
      </c>
      <c r="E210" s="98">
        <v>7951100</v>
      </c>
      <c r="F210" s="99"/>
      <c r="G210" s="35">
        <f>G211</f>
        <v>5000</v>
      </c>
      <c r="H210" s="160"/>
      <c r="I210" s="35">
        <f>I211</f>
        <v>5000</v>
      </c>
      <c r="J210" s="166"/>
    </row>
    <row r="211" spans="1:10" ht="16.5" customHeight="1">
      <c r="A211" s="41" t="s">
        <v>278</v>
      </c>
      <c r="B211" s="42"/>
      <c r="C211" s="86" t="s">
        <v>104</v>
      </c>
      <c r="D211" s="86" t="s">
        <v>93</v>
      </c>
      <c r="E211" s="98">
        <v>7951100</v>
      </c>
      <c r="F211" s="99" t="s">
        <v>279</v>
      </c>
      <c r="G211" s="35">
        <v>5000</v>
      </c>
      <c r="H211" s="160"/>
      <c r="I211" s="35">
        <v>5000</v>
      </c>
      <c r="J211" s="166"/>
    </row>
    <row r="212" spans="1:10" ht="11.25" customHeight="1">
      <c r="A212" s="41"/>
      <c r="B212" s="42"/>
      <c r="C212" s="86"/>
      <c r="D212" s="86"/>
      <c r="E212" s="98"/>
      <c r="F212" s="99"/>
      <c r="G212" s="35"/>
      <c r="H212" s="160"/>
      <c r="I212" s="35"/>
      <c r="J212" s="166"/>
    </row>
    <row r="213" spans="1:10" ht="14.25" customHeight="1">
      <c r="A213" s="60" t="s">
        <v>202</v>
      </c>
      <c r="B213" s="42"/>
      <c r="C213" s="86" t="s">
        <v>104</v>
      </c>
      <c r="D213" s="86" t="s">
        <v>95</v>
      </c>
      <c r="E213" s="98"/>
      <c r="F213" s="99"/>
      <c r="G213" s="35">
        <f>G214+G217</f>
        <v>10699</v>
      </c>
      <c r="H213" s="160"/>
      <c r="I213" s="35">
        <f>I214+I217</f>
        <v>10699</v>
      </c>
      <c r="J213" s="166"/>
    </row>
    <row r="214" spans="1:10" ht="16.5" customHeight="1">
      <c r="A214" s="198" t="s">
        <v>51</v>
      </c>
      <c r="B214" s="199"/>
      <c r="C214" s="86" t="s">
        <v>104</v>
      </c>
      <c r="D214" s="86" t="s">
        <v>95</v>
      </c>
      <c r="E214" s="86" t="s">
        <v>87</v>
      </c>
      <c r="F214" s="99"/>
      <c r="G214" s="35">
        <f>G215+G216</f>
        <v>6399</v>
      </c>
      <c r="H214" s="160"/>
      <c r="I214" s="35">
        <f>I215+I216</f>
        <v>6399</v>
      </c>
      <c r="J214" s="166"/>
    </row>
    <row r="215" spans="1:10" ht="16.5" customHeight="1">
      <c r="A215" s="41" t="s">
        <v>33</v>
      </c>
      <c r="B215" s="42"/>
      <c r="C215" s="86" t="s">
        <v>104</v>
      </c>
      <c r="D215" s="86" t="s">
        <v>95</v>
      </c>
      <c r="E215" s="86" t="s">
        <v>87</v>
      </c>
      <c r="F215" s="99" t="s">
        <v>49</v>
      </c>
      <c r="G215" s="35">
        <v>730</v>
      </c>
      <c r="H215" s="160"/>
      <c r="I215" s="35">
        <v>730</v>
      </c>
      <c r="J215" s="166"/>
    </row>
    <row r="216" spans="1:10" ht="16.5" customHeight="1">
      <c r="A216" s="41" t="s">
        <v>298</v>
      </c>
      <c r="B216" s="42"/>
      <c r="C216" s="86" t="s">
        <v>104</v>
      </c>
      <c r="D216" s="86" t="s">
        <v>95</v>
      </c>
      <c r="E216" s="86" t="s">
        <v>87</v>
      </c>
      <c r="F216" s="99" t="s">
        <v>299</v>
      </c>
      <c r="G216" s="35">
        <v>5669</v>
      </c>
      <c r="H216" s="160"/>
      <c r="I216" s="35">
        <v>5669</v>
      </c>
      <c r="J216" s="166"/>
    </row>
    <row r="217" spans="1:10" ht="15.75" customHeight="1">
      <c r="A217" s="45" t="s">
        <v>83</v>
      </c>
      <c r="B217" s="42"/>
      <c r="C217" s="86" t="s">
        <v>104</v>
      </c>
      <c r="D217" s="86" t="s">
        <v>95</v>
      </c>
      <c r="E217" s="98">
        <v>1020000</v>
      </c>
      <c r="F217" s="99"/>
      <c r="G217" s="35">
        <f>G218</f>
        <v>4300</v>
      </c>
      <c r="H217" s="160"/>
      <c r="I217" s="35">
        <f>I218</f>
        <v>4300</v>
      </c>
      <c r="J217" s="166"/>
    </row>
    <row r="218" spans="1:10" ht="15.75" customHeight="1">
      <c r="A218" s="41" t="s">
        <v>111</v>
      </c>
      <c r="B218" s="42"/>
      <c r="C218" s="86" t="s">
        <v>104</v>
      </c>
      <c r="D218" s="86" t="s">
        <v>95</v>
      </c>
      <c r="E218" s="98">
        <v>1020000</v>
      </c>
      <c r="F218" s="99" t="s">
        <v>112</v>
      </c>
      <c r="G218" s="35">
        <v>4300</v>
      </c>
      <c r="H218" s="160"/>
      <c r="I218" s="35">
        <v>4300</v>
      </c>
      <c r="J218" s="166"/>
    </row>
    <row r="219" spans="1:10" ht="16.5" customHeight="1" hidden="1">
      <c r="A219" s="31" t="s">
        <v>198</v>
      </c>
      <c r="B219" s="42"/>
      <c r="C219" s="86" t="s">
        <v>104</v>
      </c>
      <c r="D219" s="86" t="s">
        <v>95</v>
      </c>
      <c r="E219" s="98">
        <v>5200000</v>
      </c>
      <c r="F219" s="99"/>
      <c r="G219" s="35">
        <f>G220</f>
        <v>0</v>
      </c>
      <c r="H219" s="160"/>
      <c r="I219" s="140"/>
      <c r="J219" s="25"/>
    </row>
    <row r="220" spans="1:10" ht="31.5" customHeight="1" hidden="1">
      <c r="A220" s="48" t="s">
        <v>200</v>
      </c>
      <c r="B220" s="42"/>
      <c r="C220" s="86" t="s">
        <v>104</v>
      </c>
      <c r="D220" s="86" t="s">
        <v>95</v>
      </c>
      <c r="E220" s="98">
        <v>5200000</v>
      </c>
      <c r="F220" s="99" t="s">
        <v>201</v>
      </c>
      <c r="G220" s="35">
        <v>0</v>
      </c>
      <c r="H220" s="160"/>
      <c r="I220" s="140"/>
      <c r="J220" s="25"/>
    </row>
    <row r="221" spans="1:10" ht="27.75" customHeight="1" hidden="1">
      <c r="A221" s="46" t="s">
        <v>206</v>
      </c>
      <c r="B221" s="42"/>
      <c r="C221" s="86"/>
      <c r="D221" s="86"/>
      <c r="E221" s="98"/>
      <c r="F221" s="99"/>
      <c r="G221" s="44"/>
      <c r="H221" s="160"/>
      <c r="I221" s="140"/>
      <c r="J221" s="25"/>
    </row>
    <row r="222" spans="1:10" ht="16.5" customHeight="1" hidden="1">
      <c r="A222" s="26" t="s">
        <v>215</v>
      </c>
      <c r="B222" s="42"/>
      <c r="C222" s="86" t="s">
        <v>104</v>
      </c>
      <c r="D222" s="86" t="s">
        <v>95</v>
      </c>
      <c r="E222" s="98">
        <v>7950000</v>
      </c>
      <c r="F222" s="99"/>
      <c r="G222" s="35">
        <f>G226+G230+G223</f>
        <v>0</v>
      </c>
      <c r="H222" s="160"/>
      <c r="I222" s="140"/>
      <c r="J222" s="25"/>
    </row>
    <row r="223" spans="1:10" ht="45.75" customHeight="1" hidden="1">
      <c r="A223" s="31" t="s">
        <v>164</v>
      </c>
      <c r="B223" s="128"/>
      <c r="C223" s="129" t="s">
        <v>104</v>
      </c>
      <c r="D223" s="129" t="s">
        <v>95</v>
      </c>
      <c r="E223" s="129" t="s">
        <v>224</v>
      </c>
      <c r="F223" s="130"/>
      <c r="G223" s="35">
        <f>G224</f>
        <v>0</v>
      </c>
      <c r="H223" s="160"/>
      <c r="I223" s="140"/>
      <c r="J223" s="25"/>
    </row>
    <row r="224" spans="1:10" ht="16.5" customHeight="1" hidden="1">
      <c r="A224" s="41" t="s">
        <v>86</v>
      </c>
      <c r="B224" s="62"/>
      <c r="C224" s="62" t="s">
        <v>104</v>
      </c>
      <c r="D224" s="62" t="s">
        <v>95</v>
      </c>
      <c r="E224" s="62" t="s">
        <v>224</v>
      </c>
      <c r="F224" s="65" t="s">
        <v>70</v>
      </c>
      <c r="G224" s="35">
        <v>0</v>
      </c>
      <c r="H224" s="160"/>
      <c r="I224" s="140"/>
      <c r="J224" s="25"/>
    </row>
    <row r="225" spans="1:10" ht="30.75" customHeight="1" hidden="1">
      <c r="A225" s="31" t="s">
        <v>148</v>
      </c>
      <c r="B225" s="42"/>
      <c r="C225" s="86" t="s">
        <v>104</v>
      </c>
      <c r="D225" s="86" t="s">
        <v>95</v>
      </c>
      <c r="E225" s="98">
        <v>7951100</v>
      </c>
      <c r="F225" s="99"/>
      <c r="G225" s="35">
        <f>G226</f>
        <v>0</v>
      </c>
      <c r="H225" s="160"/>
      <c r="I225" s="140"/>
      <c r="J225" s="25"/>
    </row>
    <row r="226" spans="1:10" ht="16.5" customHeight="1" hidden="1">
      <c r="A226" s="41" t="s">
        <v>86</v>
      </c>
      <c r="B226" s="42"/>
      <c r="C226" s="86" t="s">
        <v>104</v>
      </c>
      <c r="D226" s="86" t="s">
        <v>95</v>
      </c>
      <c r="E226" s="98">
        <v>7951100</v>
      </c>
      <c r="F226" s="99" t="s">
        <v>70</v>
      </c>
      <c r="G226" s="35">
        <v>0</v>
      </c>
      <c r="H226" s="160"/>
      <c r="I226" s="140"/>
      <c r="J226" s="25"/>
    </row>
    <row r="227" spans="1:10" ht="32.25" customHeight="1" hidden="1">
      <c r="A227" s="31" t="s">
        <v>176</v>
      </c>
      <c r="B227" s="42"/>
      <c r="C227" s="86" t="s">
        <v>104</v>
      </c>
      <c r="D227" s="86" t="s">
        <v>95</v>
      </c>
      <c r="E227" s="98">
        <v>7951200</v>
      </c>
      <c r="F227" s="99"/>
      <c r="G227" s="35">
        <f>G228</f>
        <v>0</v>
      </c>
      <c r="H227" s="160"/>
      <c r="I227" s="140"/>
      <c r="J227" s="25"/>
    </row>
    <row r="228" spans="1:10" ht="18" customHeight="1" hidden="1">
      <c r="A228" s="41" t="s">
        <v>147</v>
      </c>
      <c r="B228" s="42"/>
      <c r="C228" s="86" t="s">
        <v>104</v>
      </c>
      <c r="D228" s="86" t="s">
        <v>95</v>
      </c>
      <c r="E228" s="98">
        <v>7951200</v>
      </c>
      <c r="F228" s="99" t="s">
        <v>71</v>
      </c>
      <c r="G228" s="35">
        <v>0</v>
      </c>
      <c r="H228" s="160"/>
      <c r="I228" s="140"/>
      <c r="J228" s="25"/>
    </row>
    <row r="229" spans="1:10" ht="32.25" customHeight="1" hidden="1">
      <c r="A229" s="31" t="s">
        <v>240</v>
      </c>
      <c r="B229" s="42"/>
      <c r="C229" s="33" t="s">
        <v>104</v>
      </c>
      <c r="D229" s="33" t="s">
        <v>95</v>
      </c>
      <c r="E229" s="69">
        <v>7951600</v>
      </c>
      <c r="F229" s="34"/>
      <c r="G229" s="35">
        <f>G230</f>
        <v>0</v>
      </c>
      <c r="H229" s="160"/>
      <c r="I229" s="140"/>
      <c r="J229" s="25"/>
    </row>
    <row r="230" spans="1:10" ht="17.25" customHeight="1" hidden="1">
      <c r="A230" s="41" t="s">
        <v>175</v>
      </c>
      <c r="B230" s="42"/>
      <c r="C230" s="33" t="s">
        <v>104</v>
      </c>
      <c r="D230" s="33" t="s">
        <v>95</v>
      </c>
      <c r="E230" s="69">
        <v>7951600</v>
      </c>
      <c r="F230" s="34" t="s">
        <v>146</v>
      </c>
      <c r="G230" s="35">
        <v>0</v>
      </c>
      <c r="H230" s="160"/>
      <c r="I230" s="140"/>
      <c r="J230" s="25"/>
    </row>
    <row r="231" spans="1:10" ht="12" customHeight="1">
      <c r="A231" s="41"/>
      <c r="B231" s="33"/>
      <c r="C231" s="33"/>
      <c r="D231" s="33"/>
      <c r="E231" s="69"/>
      <c r="F231" s="34"/>
      <c r="G231" s="35"/>
      <c r="H231" s="160"/>
      <c r="I231" s="140"/>
      <c r="J231" s="25"/>
    </row>
    <row r="232" spans="1:10" ht="14.25" customHeight="1" hidden="1">
      <c r="A232" s="60" t="s">
        <v>24</v>
      </c>
      <c r="B232" s="193" t="s">
        <v>104</v>
      </c>
      <c r="C232" s="193"/>
      <c r="D232" s="33" t="s">
        <v>95</v>
      </c>
      <c r="E232" s="85"/>
      <c r="F232" s="56"/>
      <c r="G232" s="63">
        <f>G234</f>
        <v>0</v>
      </c>
      <c r="H232" s="160"/>
      <c r="I232" s="140"/>
      <c r="J232" s="25"/>
    </row>
    <row r="233" spans="1:10" ht="15" customHeight="1" hidden="1">
      <c r="A233" s="200" t="s">
        <v>51</v>
      </c>
      <c r="B233" s="201"/>
      <c r="C233" s="33" t="s">
        <v>104</v>
      </c>
      <c r="D233" s="33" t="s">
        <v>95</v>
      </c>
      <c r="E233" s="86" t="s">
        <v>87</v>
      </c>
      <c r="F233" s="99"/>
      <c r="G233" s="35">
        <f>G234</f>
        <v>0</v>
      </c>
      <c r="H233" s="160"/>
      <c r="I233" s="140"/>
      <c r="J233" s="25"/>
    </row>
    <row r="234" spans="1:10" ht="15" customHeight="1" hidden="1">
      <c r="A234" s="41" t="s">
        <v>33</v>
      </c>
      <c r="B234" s="33"/>
      <c r="C234" s="33" t="s">
        <v>104</v>
      </c>
      <c r="D234" s="33" t="s">
        <v>95</v>
      </c>
      <c r="E234" s="86" t="s">
        <v>87</v>
      </c>
      <c r="F234" s="99" t="s">
        <v>49</v>
      </c>
      <c r="G234" s="35">
        <v>0</v>
      </c>
      <c r="H234" s="160"/>
      <c r="I234" s="140"/>
      <c r="J234" s="25"/>
    </row>
    <row r="235" spans="1:10" ht="12" customHeight="1" hidden="1">
      <c r="A235" s="41"/>
      <c r="B235" s="33"/>
      <c r="C235" s="33"/>
      <c r="D235" s="33"/>
      <c r="E235" s="69"/>
      <c r="F235" s="34"/>
      <c r="G235" s="35"/>
      <c r="H235" s="160"/>
      <c r="I235" s="140"/>
      <c r="J235" s="25"/>
    </row>
    <row r="236" spans="1:10" ht="15.75" customHeight="1">
      <c r="A236" s="103" t="s">
        <v>119</v>
      </c>
      <c r="B236" s="104"/>
      <c r="C236" s="104" t="s">
        <v>96</v>
      </c>
      <c r="D236" s="104"/>
      <c r="E236" s="105"/>
      <c r="F236" s="106"/>
      <c r="G236" s="107">
        <f>G241</f>
        <v>36026</v>
      </c>
      <c r="H236" s="107">
        <f>H241</f>
        <v>1266</v>
      </c>
      <c r="I236" s="107">
        <f>I241</f>
        <v>37292</v>
      </c>
      <c r="J236" s="176"/>
    </row>
    <row r="237" spans="1:10" ht="14.25" customHeight="1" hidden="1">
      <c r="A237" s="67" t="s">
        <v>167</v>
      </c>
      <c r="B237" s="104"/>
      <c r="C237" s="86" t="s">
        <v>96</v>
      </c>
      <c r="D237" s="86" t="s">
        <v>92</v>
      </c>
      <c r="E237" s="98"/>
      <c r="F237" s="99"/>
      <c r="G237" s="91">
        <f>G238</f>
        <v>4000</v>
      </c>
      <c r="H237" s="160"/>
      <c r="I237" s="91">
        <f>I238</f>
        <v>4000</v>
      </c>
      <c r="J237" s="169"/>
    </row>
    <row r="238" spans="1:10" ht="16.5" customHeight="1" hidden="1">
      <c r="A238" s="31" t="s">
        <v>114</v>
      </c>
      <c r="B238" s="104"/>
      <c r="C238" s="86" t="s">
        <v>96</v>
      </c>
      <c r="D238" s="86" t="s">
        <v>92</v>
      </c>
      <c r="E238" s="98">
        <v>5290000</v>
      </c>
      <c r="F238" s="99"/>
      <c r="G238" s="91">
        <f>G240</f>
        <v>4000</v>
      </c>
      <c r="H238" s="160"/>
      <c r="I238" s="91">
        <f>I240</f>
        <v>4000</v>
      </c>
      <c r="J238" s="169"/>
    </row>
    <row r="239" spans="1:10" ht="16.5" customHeight="1" hidden="1">
      <c r="A239" s="31" t="s">
        <v>149</v>
      </c>
      <c r="B239" s="104"/>
      <c r="C239" s="86" t="s">
        <v>96</v>
      </c>
      <c r="D239" s="86" t="s">
        <v>92</v>
      </c>
      <c r="E239" s="98">
        <v>5291500</v>
      </c>
      <c r="F239" s="99"/>
      <c r="G239" s="91">
        <f>G240</f>
        <v>4000</v>
      </c>
      <c r="H239" s="160"/>
      <c r="I239" s="91">
        <f>I240</f>
        <v>4000</v>
      </c>
      <c r="J239" s="169"/>
    </row>
    <row r="240" spans="1:10" ht="16.5" customHeight="1" hidden="1">
      <c r="A240" s="36" t="s">
        <v>54</v>
      </c>
      <c r="B240" s="104"/>
      <c r="C240" s="86" t="s">
        <v>96</v>
      </c>
      <c r="D240" s="86" t="s">
        <v>92</v>
      </c>
      <c r="E240" s="98">
        <v>5291500</v>
      </c>
      <c r="F240" s="99" t="s">
        <v>47</v>
      </c>
      <c r="G240" s="91">
        <v>4000</v>
      </c>
      <c r="H240" s="160"/>
      <c r="I240" s="91">
        <v>4000</v>
      </c>
      <c r="J240" s="169"/>
    </row>
    <row r="241" spans="1:10" ht="14.25" customHeight="1">
      <c r="A241" s="60" t="s">
        <v>123</v>
      </c>
      <c r="B241" s="33"/>
      <c r="C241" s="33" t="s">
        <v>96</v>
      </c>
      <c r="D241" s="33" t="s">
        <v>95</v>
      </c>
      <c r="E241" s="69"/>
      <c r="F241" s="34"/>
      <c r="G241" s="35">
        <f>G242+G248</f>
        <v>36026</v>
      </c>
      <c r="H241" s="35">
        <f>H242+H248</f>
        <v>1266</v>
      </c>
      <c r="I241" s="35">
        <f>I242+I248</f>
        <v>37292</v>
      </c>
      <c r="J241" s="166"/>
    </row>
    <row r="242" spans="1:10" ht="16.5" customHeight="1">
      <c r="A242" s="31" t="s">
        <v>196</v>
      </c>
      <c r="B242" s="33"/>
      <c r="C242" s="33" t="s">
        <v>96</v>
      </c>
      <c r="D242" s="33" t="s">
        <v>95</v>
      </c>
      <c r="E242" s="69">
        <v>5220000</v>
      </c>
      <c r="F242" s="34"/>
      <c r="G242" s="35">
        <f>G243</f>
        <v>4686</v>
      </c>
      <c r="H242" s="160"/>
      <c r="I242" s="35">
        <f>I243</f>
        <v>4686</v>
      </c>
      <c r="J242" s="166"/>
    </row>
    <row r="243" spans="1:10" ht="48.75" customHeight="1">
      <c r="A243" s="31" t="s">
        <v>301</v>
      </c>
      <c r="B243" s="33"/>
      <c r="C243" s="33" t="s">
        <v>96</v>
      </c>
      <c r="D243" s="33" t="s">
        <v>95</v>
      </c>
      <c r="E243" s="69">
        <v>5222000</v>
      </c>
      <c r="F243" s="34"/>
      <c r="G243" s="35">
        <f>G244+G246</f>
        <v>4686</v>
      </c>
      <c r="H243" s="160"/>
      <c r="I243" s="35">
        <f>I244+I246</f>
        <v>4686</v>
      </c>
      <c r="J243" s="166"/>
    </row>
    <row r="244" spans="1:10" ht="16.5" customHeight="1">
      <c r="A244" s="36" t="s">
        <v>54</v>
      </c>
      <c r="B244" s="33"/>
      <c r="C244" s="33" t="s">
        <v>96</v>
      </c>
      <c r="D244" s="33" t="s">
        <v>95</v>
      </c>
      <c r="E244" s="69">
        <v>5222000</v>
      </c>
      <c r="F244" s="34" t="s">
        <v>47</v>
      </c>
      <c r="G244" s="35">
        <v>3186</v>
      </c>
      <c r="H244" s="160"/>
      <c r="I244" s="35">
        <v>3186</v>
      </c>
      <c r="J244" s="166"/>
    </row>
    <row r="245" spans="1:10" ht="27.75" customHeight="1">
      <c r="A245" s="30" t="s">
        <v>273</v>
      </c>
      <c r="B245" s="33"/>
      <c r="C245" s="42"/>
      <c r="D245" s="42"/>
      <c r="E245" s="61"/>
      <c r="F245" s="43"/>
      <c r="G245" s="44">
        <v>1786</v>
      </c>
      <c r="H245" s="160"/>
      <c r="I245" s="44">
        <v>1786</v>
      </c>
      <c r="J245" s="168"/>
    </row>
    <row r="246" spans="1:10" ht="16.5" customHeight="1">
      <c r="A246" s="36" t="s">
        <v>120</v>
      </c>
      <c r="B246" s="33"/>
      <c r="C246" s="33" t="s">
        <v>96</v>
      </c>
      <c r="D246" s="33" t="s">
        <v>95</v>
      </c>
      <c r="E246" s="69">
        <v>5222000</v>
      </c>
      <c r="F246" s="34" t="s">
        <v>121</v>
      </c>
      <c r="G246" s="35">
        <v>1500</v>
      </c>
      <c r="H246" s="160"/>
      <c r="I246" s="35">
        <v>1500</v>
      </c>
      <c r="J246" s="166"/>
    </row>
    <row r="247" spans="1:10" ht="39" customHeight="1">
      <c r="A247" s="28" t="s">
        <v>331</v>
      </c>
      <c r="B247" s="38"/>
      <c r="C247" s="38"/>
      <c r="D247" s="38"/>
      <c r="E247" s="111"/>
      <c r="F247" s="39"/>
      <c r="G247" s="40">
        <v>1500</v>
      </c>
      <c r="H247" s="160"/>
      <c r="I247" s="40">
        <v>1500</v>
      </c>
      <c r="J247" s="171"/>
    </row>
    <row r="248" spans="1:10" ht="16.5" customHeight="1">
      <c r="A248" s="26" t="s">
        <v>215</v>
      </c>
      <c r="B248" s="33"/>
      <c r="C248" s="33" t="s">
        <v>96</v>
      </c>
      <c r="D248" s="33" t="s">
        <v>95</v>
      </c>
      <c r="E248" s="69">
        <v>7950000</v>
      </c>
      <c r="F248" s="34"/>
      <c r="G248" s="35">
        <f>G249</f>
        <v>31340</v>
      </c>
      <c r="H248" s="35">
        <f>H249</f>
        <v>1266</v>
      </c>
      <c r="I248" s="35">
        <f>I249</f>
        <v>32606</v>
      </c>
      <c r="J248" s="166"/>
    </row>
    <row r="249" spans="1:10" ht="31.5" customHeight="1">
      <c r="A249" s="31" t="s">
        <v>300</v>
      </c>
      <c r="B249" s="33"/>
      <c r="C249" s="33" t="s">
        <v>96</v>
      </c>
      <c r="D249" s="33" t="s">
        <v>95</v>
      </c>
      <c r="E249" s="69">
        <v>7951500</v>
      </c>
      <c r="F249" s="34"/>
      <c r="G249" s="35">
        <f>G251+G252</f>
        <v>31340</v>
      </c>
      <c r="H249" s="35">
        <f>H251+H252</f>
        <v>1266</v>
      </c>
      <c r="I249" s="35">
        <f>I251+I252</f>
        <v>32606</v>
      </c>
      <c r="J249" s="166"/>
    </row>
    <row r="250" spans="1:10" ht="15" customHeight="1" hidden="1">
      <c r="A250" s="36" t="s">
        <v>54</v>
      </c>
      <c r="B250" s="33"/>
      <c r="C250" s="33" t="s">
        <v>96</v>
      </c>
      <c r="D250" s="33" t="s">
        <v>95</v>
      </c>
      <c r="E250" s="69">
        <v>5231200</v>
      </c>
      <c r="F250" s="34" t="s">
        <v>47</v>
      </c>
      <c r="G250" s="35"/>
      <c r="H250" s="160"/>
      <c r="I250" s="35"/>
      <c r="J250" s="166"/>
    </row>
    <row r="251" spans="1:10" ht="16.5" customHeight="1">
      <c r="A251" s="36" t="s">
        <v>54</v>
      </c>
      <c r="B251" s="33"/>
      <c r="C251" s="33" t="s">
        <v>96</v>
      </c>
      <c r="D251" s="33" t="s">
        <v>95</v>
      </c>
      <c r="E251" s="69">
        <v>7951500</v>
      </c>
      <c r="F251" s="34" t="s">
        <v>47</v>
      </c>
      <c r="G251" s="35">
        <v>9100</v>
      </c>
      <c r="H251" s="160"/>
      <c r="I251" s="35">
        <v>9100</v>
      </c>
      <c r="J251" s="166"/>
    </row>
    <row r="252" spans="1:10" ht="16.5" customHeight="1">
      <c r="A252" s="36" t="s">
        <v>120</v>
      </c>
      <c r="B252" s="33"/>
      <c r="C252" s="33" t="s">
        <v>96</v>
      </c>
      <c r="D252" s="33" t="s">
        <v>95</v>
      </c>
      <c r="E252" s="69">
        <v>7951500</v>
      </c>
      <c r="F252" s="34" t="s">
        <v>121</v>
      </c>
      <c r="G252" s="35">
        <v>22240</v>
      </c>
      <c r="H252" s="160">
        <v>1266</v>
      </c>
      <c r="I252" s="35">
        <f>G252+H252</f>
        <v>23506</v>
      </c>
      <c r="J252" s="166"/>
    </row>
    <row r="253" spans="1:10" ht="12" customHeight="1">
      <c r="A253" s="41"/>
      <c r="B253" s="55"/>
      <c r="C253" s="93"/>
      <c r="D253" s="93"/>
      <c r="E253" s="92"/>
      <c r="F253" s="94"/>
      <c r="G253" s="95"/>
      <c r="H253" s="160"/>
      <c r="I253" s="140"/>
      <c r="J253" s="25"/>
    </row>
    <row r="254" spans="1:10" ht="15.75" customHeight="1">
      <c r="A254" s="78" t="s">
        <v>2</v>
      </c>
      <c r="B254" s="197" t="s">
        <v>97</v>
      </c>
      <c r="C254" s="197"/>
      <c r="D254" s="54"/>
      <c r="E254" s="85"/>
      <c r="F254" s="56"/>
      <c r="G254" s="59">
        <f>G255+G268+G292+G302</f>
        <v>1592273</v>
      </c>
      <c r="H254" s="59">
        <f>H255+H268+H292+H302</f>
        <v>9600</v>
      </c>
      <c r="I254" s="59">
        <f>I255+I268+I292+I302</f>
        <v>1603156</v>
      </c>
      <c r="J254" s="165"/>
    </row>
    <row r="255" spans="1:10" ht="15" customHeight="1">
      <c r="A255" s="60" t="s">
        <v>3</v>
      </c>
      <c r="B255" s="194" t="s">
        <v>97</v>
      </c>
      <c r="C255" s="194"/>
      <c r="D255" s="62" t="s">
        <v>92</v>
      </c>
      <c r="E255" s="85"/>
      <c r="F255" s="56"/>
      <c r="G255" s="63">
        <f>G256+G258+G260+G264</f>
        <v>580337</v>
      </c>
      <c r="H255" s="63">
        <f>H256+H258+H260+H264</f>
        <v>0</v>
      </c>
      <c r="I255" s="63">
        <f>I256+I258+I260+I264</f>
        <v>580337</v>
      </c>
      <c r="J255" s="167"/>
    </row>
    <row r="256" spans="1:10" ht="15.75" customHeight="1">
      <c r="A256" s="45" t="s">
        <v>83</v>
      </c>
      <c r="B256" s="62"/>
      <c r="C256" s="62" t="s">
        <v>97</v>
      </c>
      <c r="D256" s="62" t="s">
        <v>92</v>
      </c>
      <c r="E256" s="55">
        <v>1020000</v>
      </c>
      <c r="F256" s="65"/>
      <c r="G256" s="63">
        <f>G257</f>
        <v>6280</v>
      </c>
      <c r="H256" s="160"/>
      <c r="I256" s="63">
        <f>I257</f>
        <v>6280</v>
      </c>
      <c r="J256" s="167"/>
    </row>
    <row r="257" spans="1:10" ht="15.75" customHeight="1">
      <c r="A257" s="41" t="s">
        <v>111</v>
      </c>
      <c r="B257" s="62"/>
      <c r="C257" s="62" t="s">
        <v>97</v>
      </c>
      <c r="D257" s="62" t="s">
        <v>92</v>
      </c>
      <c r="E257" s="55">
        <v>1020000</v>
      </c>
      <c r="F257" s="65" t="s">
        <v>112</v>
      </c>
      <c r="G257" s="63">
        <v>6280</v>
      </c>
      <c r="H257" s="160"/>
      <c r="I257" s="63">
        <v>6280</v>
      </c>
      <c r="J257" s="167"/>
    </row>
    <row r="258" spans="1:10" ht="15.75" customHeight="1">
      <c r="A258" s="45" t="s">
        <v>48</v>
      </c>
      <c r="B258" s="194" t="s">
        <v>97</v>
      </c>
      <c r="C258" s="194"/>
      <c r="D258" s="62" t="s">
        <v>92</v>
      </c>
      <c r="E258" s="55">
        <v>4200000</v>
      </c>
      <c r="F258" s="56"/>
      <c r="G258" s="63">
        <f>G259</f>
        <v>533130</v>
      </c>
      <c r="H258" s="160"/>
      <c r="I258" s="63">
        <f>I259</f>
        <v>533130</v>
      </c>
      <c r="J258" s="167"/>
    </row>
    <row r="259" spans="1:10" ht="16.5" customHeight="1">
      <c r="A259" s="41" t="s">
        <v>33</v>
      </c>
      <c r="B259" s="194" t="s">
        <v>97</v>
      </c>
      <c r="C259" s="194"/>
      <c r="D259" s="62" t="s">
        <v>92</v>
      </c>
      <c r="E259" s="55">
        <v>4200000</v>
      </c>
      <c r="F259" s="65" t="s">
        <v>49</v>
      </c>
      <c r="G259" s="63">
        <v>533130</v>
      </c>
      <c r="H259" s="160"/>
      <c r="I259" s="63">
        <v>533130</v>
      </c>
      <c r="J259" s="167"/>
    </row>
    <row r="260" spans="1:10" ht="16.5" customHeight="1">
      <c r="A260" s="47" t="s">
        <v>254</v>
      </c>
      <c r="B260" s="62"/>
      <c r="C260" s="62" t="s">
        <v>97</v>
      </c>
      <c r="D260" s="62" t="s">
        <v>92</v>
      </c>
      <c r="E260" s="55">
        <v>5190000</v>
      </c>
      <c r="F260" s="65"/>
      <c r="G260" s="63">
        <f>G261</f>
        <v>840</v>
      </c>
      <c r="H260" s="160"/>
      <c r="I260" s="63">
        <f>I261</f>
        <v>840</v>
      </c>
      <c r="J260" s="167"/>
    </row>
    <row r="261" spans="1:10" ht="16.5" customHeight="1">
      <c r="A261" s="47" t="s">
        <v>255</v>
      </c>
      <c r="B261" s="62"/>
      <c r="C261" s="62" t="s">
        <v>97</v>
      </c>
      <c r="D261" s="62" t="s">
        <v>92</v>
      </c>
      <c r="E261" s="55">
        <v>5190100</v>
      </c>
      <c r="F261" s="65"/>
      <c r="G261" s="63">
        <f>G262</f>
        <v>840</v>
      </c>
      <c r="H261" s="160"/>
      <c r="I261" s="63">
        <f>I262</f>
        <v>840</v>
      </c>
      <c r="J261" s="167"/>
    </row>
    <row r="262" spans="1:10" ht="16.5" customHeight="1">
      <c r="A262" s="41" t="s">
        <v>33</v>
      </c>
      <c r="B262" s="62"/>
      <c r="C262" s="62" t="s">
        <v>97</v>
      </c>
      <c r="D262" s="62" t="s">
        <v>92</v>
      </c>
      <c r="E262" s="55">
        <v>5190100</v>
      </c>
      <c r="F262" s="65" t="s">
        <v>49</v>
      </c>
      <c r="G262" s="63">
        <v>840</v>
      </c>
      <c r="H262" s="160"/>
      <c r="I262" s="63">
        <v>840</v>
      </c>
      <c r="J262" s="167"/>
    </row>
    <row r="263" spans="1:10" ht="39" customHeight="1">
      <c r="A263" s="30" t="s">
        <v>244</v>
      </c>
      <c r="B263" s="88"/>
      <c r="C263" s="88"/>
      <c r="D263" s="88"/>
      <c r="E263" s="85"/>
      <c r="F263" s="56"/>
      <c r="G263" s="44">
        <v>840</v>
      </c>
      <c r="H263" s="160"/>
      <c r="I263" s="44">
        <v>840</v>
      </c>
      <c r="J263" s="168"/>
    </row>
    <row r="264" spans="1:10" ht="16.5" customHeight="1">
      <c r="A264" s="26" t="s">
        <v>198</v>
      </c>
      <c r="B264" s="62"/>
      <c r="C264" s="62" t="s">
        <v>97</v>
      </c>
      <c r="D264" s="62" t="s">
        <v>92</v>
      </c>
      <c r="E264" s="55">
        <v>5200000</v>
      </c>
      <c r="F264" s="65"/>
      <c r="G264" s="35">
        <f>G265</f>
        <v>40087</v>
      </c>
      <c r="H264" s="35">
        <f>H265</f>
        <v>0</v>
      </c>
      <c r="I264" s="35">
        <f>I265</f>
        <v>40087</v>
      </c>
      <c r="J264" s="166"/>
    </row>
    <row r="265" spans="1:10" ht="64.5" customHeight="1">
      <c r="A265" s="29" t="s">
        <v>302</v>
      </c>
      <c r="B265" s="62"/>
      <c r="C265" s="33" t="s">
        <v>97</v>
      </c>
      <c r="D265" s="33" t="s">
        <v>92</v>
      </c>
      <c r="E265" s="69">
        <v>5200000</v>
      </c>
      <c r="F265" s="34" t="s">
        <v>303</v>
      </c>
      <c r="G265" s="35">
        <v>40087</v>
      </c>
      <c r="H265" s="160"/>
      <c r="I265" s="35">
        <f>G265+H265</f>
        <v>40087</v>
      </c>
      <c r="J265" s="166"/>
    </row>
    <row r="266" spans="1:10" ht="40.5" customHeight="1">
      <c r="A266" s="134" t="s">
        <v>304</v>
      </c>
      <c r="B266" s="62"/>
      <c r="C266" s="88"/>
      <c r="D266" s="88"/>
      <c r="E266" s="85"/>
      <c r="F266" s="56"/>
      <c r="G266" s="44">
        <v>40087</v>
      </c>
      <c r="H266" s="160"/>
      <c r="I266" s="44">
        <f>G266+H266</f>
        <v>40087</v>
      </c>
      <c r="J266" s="168"/>
    </row>
    <row r="267" spans="1:10" ht="12" customHeight="1">
      <c r="A267" s="41"/>
      <c r="B267" s="62"/>
      <c r="C267" s="62"/>
      <c r="D267" s="62"/>
      <c r="E267" s="55"/>
      <c r="F267" s="65"/>
      <c r="G267" s="63"/>
      <c r="H267" s="160"/>
      <c r="I267" s="63"/>
      <c r="J267" s="167"/>
    </row>
    <row r="268" spans="1:10" ht="14.25" customHeight="1">
      <c r="A268" s="60" t="s">
        <v>4</v>
      </c>
      <c r="B268" s="193" t="s">
        <v>97</v>
      </c>
      <c r="C268" s="193"/>
      <c r="D268" s="33" t="s">
        <v>93</v>
      </c>
      <c r="E268" s="61"/>
      <c r="F268" s="43"/>
      <c r="G268" s="35">
        <f>G271+G275+G277</f>
        <v>976718</v>
      </c>
      <c r="H268" s="35">
        <f>H271+H275+H277+H286</f>
        <v>9600</v>
      </c>
      <c r="I268" s="35">
        <f>I271+I275+I277+I286</f>
        <v>987601</v>
      </c>
      <c r="J268" s="166"/>
    </row>
    <row r="269" spans="1:10" ht="16.5" customHeight="1" hidden="1">
      <c r="A269" s="45" t="s">
        <v>83</v>
      </c>
      <c r="B269" s="33"/>
      <c r="C269" s="33" t="s">
        <v>97</v>
      </c>
      <c r="D269" s="33" t="s">
        <v>93</v>
      </c>
      <c r="E269" s="69">
        <v>1020000</v>
      </c>
      <c r="F269" s="34"/>
      <c r="G269" s="35">
        <f>G270</f>
        <v>0</v>
      </c>
      <c r="H269" s="160"/>
      <c r="I269" s="35">
        <f>I270</f>
        <v>0</v>
      </c>
      <c r="J269" s="166"/>
    </row>
    <row r="270" spans="1:10" ht="16.5" customHeight="1" hidden="1">
      <c r="A270" s="41" t="s">
        <v>111</v>
      </c>
      <c r="B270" s="33"/>
      <c r="C270" s="33" t="s">
        <v>97</v>
      </c>
      <c r="D270" s="33" t="s">
        <v>93</v>
      </c>
      <c r="E270" s="98">
        <v>1020000</v>
      </c>
      <c r="F270" s="99" t="s">
        <v>112</v>
      </c>
      <c r="G270" s="35">
        <v>0</v>
      </c>
      <c r="H270" s="160"/>
      <c r="I270" s="35">
        <v>0</v>
      </c>
      <c r="J270" s="166"/>
    </row>
    <row r="271" spans="1:10" ht="16.5" customHeight="1">
      <c r="A271" s="45" t="s">
        <v>116</v>
      </c>
      <c r="B271" s="193" t="s">
        <v>97</v>
      </c>
      <c r="C271" s="193"/>
      <c r="D271" s="33" t="s">
        <v>93</v>
      </c>
      <c r="E271" s="69">
        <v>4210000</v>
      </c>
      <c r="F271" s="43"/>
      <c r="G271" s="35">
        <f>G272</f>
        <v>218968</v>
      </c>
      <c r="H271" s="35">
        <f>H272</f>
        <v>3100</v>
      </c>
      <c r="I271" s="35">
        <f>I272</f>
        <v>223488</v>
      </c>
      <c r="J271" s="166"/>
    </row>
    <row r="272" spans="1:10" ht="16.5" customHeight="1">
      <c r="A272" s="41" t="s">
        <v>33</v>
      </c>
      <c r="B272" s="194" t="s">
        <v>97</v>
      </c>
      <c r="C272" s="194"/>
      <c r="D272" s="62" t="s">
        <v>93</v>
      </c>
      <c r="E272" s="55">
        <v>4210000</v>
      </c>
      <c r="F272" s="65" t="s">
        <v>49</v>
      </c>
      <c r="G272" s="35">
        <v>218968</v>
      </c>
      <c r="H272" s="160">
        <f>3100</f>
        <v>3100</v>
      </c>
      <c r="I272" s="35">
        <v>223488</v>
      </c>
      <c r="J272" s="166"/>
    </row>
    <row r="273" spans="1:10" ht="27" customHeight="1" hidden="1">
      <c r="A273" s="70" t="s">
        <v>168</v>
      </c>
      <c r="B273" s="62"/>
      <c r="C273" s="88"/>
      <c r="D273" s="88"/>
      <c r="E273" s="85"/>
      <c r="F273" s="56"/>
      <c r="G273" s="44">
        <v>0</v>
      </c>
      <c r="H273" s="160"/>
      <c r="I273" s="44">
        <v>0</v>
      </c>
      <c r="J273" s="168"/>
    </row>
    <row r="274" spans="1:10" ht="67.5" customHeight="1">
      <c r="A274" s="134" t="s">
        <v>348</v>
      </c>
      <c r="B274" s="62"/>
      <c r="C274" s="88"/>
      <c r="D274" s="88"/>
      <c r="E274" s="85"/>
      <c r="F274" s="56"/>
      <c r="G274" s="44">
        <v>119</v>
      </c>
      <c r="H274" s="157"/>
      <c r="I274" s="44">
        <f>G274+H274</f>
        <v>119</v>
      </c>
      <c r="J274" s="168"/>
    </row>
    <row r="275" spans="1:10" ht="16.5" customHeight="1">
      <c r="A275" s="31" t="s">
        <v>190</v>
      </c>
      <c r="B275" s="194" t="s">
        <v>97</v>
      </c>
      <c r="C275" s="194"/>
      <c r="D275" s="62" t="s">
        <v>93</v>
      </c>
      <c r="E275" s="55">
        <v>4230000</v>
      </c>
      <c r="F275" s="65"/>
      <c r="G275" s="35">
        <f>G276</f>
        <v>159305</v>
      </c>
      <c r="H275" s="160"/>
      <c r="I275" s="35">
        <f>I276</f>
        <v>159168</v>
      </c>
      <c r="J275" s="166"/>
    </row>
    <row r="276" spans="1:10" ht="16.5" customHeight="1">
      <c r="A276" s="41" t="s">
        <v>33</v>
      </c>
      <c r="B276" s="194" t="s">
        <v>97</v>
      </c>
      <c r="C276" s="194"/>
      <c r="D276" s="62" t="s">
        <v>93</v>
      </c>
      <c r="E276" s="55">
        <v>4230000</v>
      </c>
      <c r="F276" s="65" t="s">
        <v>49</v>
      </c>
      <c r="G276" s="35">
        <v>159305</v>
      </c>
      <c r="H276" s="160"/>
      <c r="I276" s="35">
        <v>159168</v>
      </c>
      <c r="J276" s="166"/>
    </row>
    <row r="277" spans="1:10" ht="16.5" customHeight="1">
      <c r="A277" s="47" t="s">
        <v>211</v>
      </c>
      <c r="B277" s="108"/>
      <c r="C277" s="108" t="s">
        <v>97</v>
      </c>
      <c r="D277" s="108" t="s">
        <v>93</v>
      </c>
      <c r="E277" s="109">
        <v>5190000</v>
      </c>
      <c r="F277" s="110"/>
      <c r="G277" s="91">
        <f>G278</f>
        <v>598445</v>
      </c>
      <c r="H277" s="160"/>
      <c r="I277" s="91">
        <f>I278</f>
        <v>598445</v>
      </c>
      <c r="J277" s="169"/>
    </row>
    <row r="278" spans="1:10" ht="17.25" customHeight="1">
      <c r="A278" s="47" t="s">
        <v>255</v>
      </c>
      <c r="B278" s="108"/>
      <c r="C278" s="108" t="s">
        <v>97</v>
      </c>
      <c r="D278" s="108" t="s">
        <v>93</v>
      </c>
      <c r="E278" s="109">
        <v>5190100</v>
      </c>
      <c r="F278" s="110"/>
      <c r="G278" s="91">
        <f>G279+G281</f>
        <v>598445</v>
      </c>
      <c r="H278" s="160"/>
      <c r="I278" s="91">
        <f>I279+I281</f>
        <v>598445</v>
      </c>
      <c r="J278" s="169"/>
    </row>
    <row r="279" spans="1:10" ht="17.25" customHeight="1">
      <c r="A279" s="41" t="s">
        <v>33</v>
      </c>
      <c r="B279" s="108"/>
      <c r="C279" s="108" t="s">
        <v>97</v>
      </c>
      <c r="D279" s="108" t="s">
        <v>93</v>
      </c>
      <c r="E279" s="109">
        <v>5190100</v>
      </c>
      <c r="F279" s="110" t="s">
        <v>49</v>
      </c>
      <c r="G279" s="91">
        <v>573926</v>
      </c>
      <c r="H279" s="160"/>
      <c r="I279" s="91">
        <v>573926</v>
      </c>
      <c r="J279" s="169"/>
    </row>
    <row r="280" spans="1:10" ht="26.25" customHeight="1">
      <c r="A280" s="30" t="s">
        <v>328</v>
      </c>
      <c r="B280" s="108"/>
      <c r="C280" s="135"/>
      <c r="D280" s="135"/>
      <c r="E280" s="136"/>
      <c r="F280" s="137"/>
      <c r="G280" s="40">
        <v>573925</v>
      </c>
      <c r="H280" s="160"/>
      <c r="I280" s="40">
        <v>573925</v>
      </c>
      <c r="J280" s="171"/>
    </row>
    <row r="281" spans="1:10" ht="16.5" customHeight="1">
      <c r="A281" s="27" t="s">
        <v>216</v>
      </c>
      <c r="B281" s="108"/>
      <c r="C281" s="86" t="s">
        <v>97</v>
      </c>
      <c r="D281" s="86" t="s">
        <v>93</v>
      </c>
      <c r="E281" s="98">
        <v>5190100</v>
      </c>
      <c r="F281" s="99" t="s">
        <v>199</v>
      </c>
      <c r="G281" s="91">
        <v>24519</v>
      </c>
      <c r="H281" s="160"/>
      <c r="I281" s="91">
        <v>24519</v>
      </c>
      <c r="J281" s="169"/>
    </row>
    <row r="282" spans="1:10" ht="27.75" customHeight="1">
      <c r="A282" s="28" t="s">
        <v>217</v>
      </c>
      <c r="B282" s="108"/>
      <c r="C282" s="38"/>
      <c r="D282" s="38"/>
      <c r="E282" s="111"/>
      <c r="F282" s="39"/>
      <c r="G282" s="40">
        <v>24458</v>
      </c>
      <c r="H282" s="160"/>
      <c r="I282" s="40">
        <v>24458</v>
      </c>
      <c r="J282" s="171"/>
    </row>
    <row r="283" spans="1:10" ht="16.5" customHeight="1" hidden="1">
      <c r="A283" s="26" t="s">
        <v>198</v>
      </c>
      <c r="B283" s="108"/>
      <c r="C283" s="86" t="s">
        <v>97</v>
      </c>
      <c r="D283" s="86" t="s">
        <v>93</v>
      </c>
      <c r="E283" s="98">
        <v>5200000</v>
      </c>
      <c r="F283" s="99"/>
      <c r="G283" s="91">
        <f>G284</f>
        <v>0</v>
      </c>
      <c r="H283" s="160"/>
      <c r="I283" s="91">
        <f>I284</f>
        <v>0</v>
      </c>
      <c r="J283" s="169"/>
    </row>
    <row r="284" spans="1:10" ht="32.25" customHeight="1" hidden="1">
      <c r="A284" s="27" t="s">
        <v>228</v>
      </c>
      <c r="B284" s="108"/>
      <c r="C284" s="86" t="s">
        <v>97</v>
      </c>
      <c r="D284" s="86" t="s">
        <v>93</v>
      </c>
      <c r="E284" s="98">
        <v>5200000</v>
      </c>
      <c r="F284" s="99" t="s">
        <v>218</v>
      </c>
      <c r="G284" s="91"/>
      <c r="H284" s="160"/>
      <c r="I284" s="91"/>
      <c r="J284" s="169"/>
    </row>
    <row r="285" spans="1:10" ht="28.5" customHeight="1" hidden="1">
      <c r="A285" s="28" t="s">
        <v>229</v>
      </c>
      <c r="B285" s="108"/>
      <c r="C285" s="38"/>
      <c r="D285" s="38"/>
      <c r="E285" s="111"/>
      <c r="F285" s="39"/>
      <c r="G285" s="40"/>
      <c r="H285" s="160"/>
      <c r="I285" s="40"/>
      <c r="J285" s="171"/>
    </row>
    <row r="286" spans="1:10" ht="15.75" customHeight="1">
      <c r="A286" s="143" t="s">
        <v>198</v>
      </c>
      <c r="B286" s="62"/>
      <c r="C286" s="86" t="s">
        <v>97</v>
      </c>
      <c r="D286" s="86" t="s">
        <v>93</v>
      </c>
      <c r="E286" s="69"/>
      <c r="F286" s="34"/>
      <c r="G286" s="35"/>
      <c r="H286" s="160">
        <f>H287+H289</f>
        <v>6500</v>
      </c>
      <c r="I286" s="160">
        <f>I287+I289</f>
        <v>6500</v>
      </c>
      <c r="J286" s="175"/>
    </row>
    <row r="287" spans="1:10" ht="16.5" customHeight="1">
      <c r="A287" s="146" t="s">
        <v>339</v>
      </c>
      <c r="B287" s="62"/>
      <c r="C287" s="86" t="s">
        <v>97</v>
      </c>
      <c r="D287" s="86" t="s">
        <v>93</v>
      </c>
      <c r="E287" s="69">
        <v>5200000</v>
      </c>
      <c r="F287" s="34" t="s">
        <v>340</v>
      </c>
      <c r="G287" s="35"/>
      <c r="H287" s="160">
        <v>1500</v>
      </c>
      <c r="I287" s="160">
        <v>1500</v>
      </c>
      <c r="J287" s="175"/>
    </row>
    <row r="288" spans="1:10" ht="27.75" customHeight="1" hidden="1">
      <c r="A288" s="28" t="s">
        <v>358</v>
      </c>
      <c r="B288" s="108"/>
      <c r="C288" s="38"/>
      <c r="D288" s="38"/>
      <c r="E288" s="111"/>
      <c r="F288" s="39"/>
      <c r="G288" s="40"/>
      <c r="H288" s="157">
        <v>1500</v>
      </c>
      <c r="I288" s="40"/>
      <c r="J288" s="171"/>
    </row>
    <row r="289" spans="1:10" ht="34.5" customHeight="1">
      <c r="A289" s="146" t="s">
        <v>341</v>
      </c>
      <c r="B289" s="62"/>
      <c r="C289" s="86" t="s">
        <v>97</v>
      </c>
      <c r="D289" s="86" t="s">
        <v>93</v>
      </c>
      <c r="E289" s="69">
        <v>5200000</v>
      </c>
      <c r="F289" s="34" t="s">
        <v>218</v>
      </c>
      <c r="G289" s="35"/>
      <c r="H289" s="160">
        <v>5000</v>
      </c>
      <c r="I289" s="160">
        <v>5000</v>
      </c>
      <c r="J289" s="175"/>
    </row>
    <row r="290" spans="1:10" ht="27.75" customHeight="1">
      <c r="A290" s="134" t="s">
        <v>350</v>
      </c>
      <c r="B290" s="108"/>
      <c r="C290" s="38"/>
      <c r="D290" s="38"/>
      <c r="E290" s="111"/>
      <c r="F290" s="39"/>
      <c r="G290" s="40"/>
      <c r="H290" s="157">
        <v>5000</v>
      </c>
      <c r="I290" s="157">
        <v>5000</v>
      </c>
      <c r="J290" s="174"/>
    </row>
    <row r="291" spans="1:10" ht="12" customHeight="1">
      <c r="A291" s="46"/>
      <c r="B291" s="108"/>
      <c r="C291" s="38"/>
      <c r="D291" s="38"/>
      <c r="E291" s="111"/>
      <c r="F291" s="39"/>
      <c r="G291" s="40"/>
      <c r="H291" s="157"/>
      <c r="I291" s="157"/>
      <c r="J291" s="174"/>
    </row>
    <row r="292" spans="1:10" ht="14.25" customHeight="1">
      <c r="A292" s="60" t="s">
        <v>25</v>
      </c>
      <c r="B292" s="194" t="s">
        <v>97</v>
      </c>
      <c r="C292" s="194"/>
      <c r="D292" s="62" t="s">
        <v>97</v>
      </c>
      <c r="E292" s="112"/>
      <c r="F292" s="56"/>
      <c r="G292" s="63">
        <f>G295+G298</f>
        <v>8993</v>
      </c>
      <c r="H292" s="160"/>
      <c r="I292" s="63">
        <f>I295+I298</f>
        <v>8993</v>
      </c>
      <c r="J292" s="167"/>
    </row>
    <row r="293" spans="1:10" ht="15" customHeight="1" hidden="1">
      <c r="A293" s="31" t="s">
        <v>115</v>
      </c>
      <c r="B293" s="62"/>
      <c r="C293" s="62" t="s">
        <v>97</v>
      </c>
      <c r="D293" s="62" t="s">
        <v>97</v>
      </c>
      <c r="E293" s="113">
        <v>4310000</v>
      </c>
      <c r="F293" s="65"/>
      <c r="G293" s="63">
        <f>G294</f>
        <v>0</v>
      </c>
      <c r="H293" s="160"/>
      <c r="I293" s="63">
        <f>I294</f>
        <v>0</v>
      </c>
      <c r="J293" s="167"/>
    </row>
    <row r="294" spans="1:10" ht="15.75" customHeight="1" hidden="1">
      <c r="A294" s="41" t="s">
        <v>150</v>
      </c>
      <c r="B294" s="62"/>
      <c r="C294" s="33" t="s">
        <v>97</v>
      </c>
      <c r="D294" s="33" t="s">
        <v>97</v>
      </c>
      <c r="E294" s="114">
        <v>4310000</v>
      </c>
      <c r="F294" s="34" t="s">
        <v>56</v>
      </c>
      <c r="G294" s="35">
        <v>0</v>
      </c>
      <c r="H294" s="160"/>
      <c r="I294" s="35">
        <v>0</v>
      </c>
      <c r="J294" s="166"/>
    </row>
    <row r="295" spans="1:10" ht="18" customHeight="1">
      <c r="A295" s="45" t="s">
        <v>205</v>
      </c>
      <c r="B295" s="193" t="s">
        <v>97</v>
      </c>
      <c r="C295" s="193"/>
      <c r="D295" s="33" t="s">
        <v>97</v>
      </c>
      <c r="E295" s="69">
        <v>4320000</v>
      </c>
      <c r="F295" s="43"/>
      <c r="G295" s="35">
        <f>G296</f>
        <v>7693</v>
      </c>
      <c r="H295" s="160"/>
      <c r="I295" s="35">
        <f>I296</f>
        <v>7693</v>
      </c>
      <c r="J295" s="166"/>
    </row>
    <row r="296" spans="1:10" ht="17.25" customHeight="1">
      <c r="A296" s="41" t="s">
        <v>195</v>
      </c>
      <c r="B296" s="193" t="s">
        <v>97</v>
      </c>
      <c r="C296" s="193"/>
      <c r="D296" s="33" t="s">
        <v>97</v>
      </c>
      <c r="E296" s="55">
        <v>4320000</v>
      </c>
      <c r="F296" s="65" t="s">
        <v>50</v>
      </c>
      <c r="G296" s="63">
        <v>7693</v>
      </c>
      <c r="H296" s="160"/>
      <c r="I296" s="63">
        <v>7693</v>
      </c>
      <c r="J296" s="167"/>
    </row>
    <row r="297" spans="1:10" ht="27" customHeight="1">
      <c r="A297" s="70" t="s">
        <v>251</v>
      </c>
      <c r="B297" s="33"/>
      <c r="C297" s="42"/>
      <c r="D297" s="42"/>
      <c r="E297" s="61"/>
      <c r="F297" s="43"/>
      <c r="G297" s="44">
        <v>5193</v>
      </c>
      <c r="H297" s="160"/>
      <c r="I297" s="44">
        <v>5193</v>
      </c>
      <c r="J297" s="168"/>
    </row>
    <row r="298" spans="1:10" ht="17.25" customHeight="1">
      <c r="A298" s="26" t="s">
        <v>215</v>
      </c>
      <c r="B298" s="33"/>
      <c r="C298" s="33" t="s">
        <v>97</v>
      </c>
      <c r="D298" s="33" t="s">
        <v>97</v>
      </c>
      <c r="E298" s="69">
        <v>7950000</v>
      </c>
      <c r="F298" s="34"/>
      <c r="G298" s="63">
        <f>G300</f>
        <v>1300</v>
      </c>
      <c r="H298" s="160"/>
      <c r="I298" s="63">
        <f>I300</f>
        <v>1300</v>
      </c>
      <c r="J298" s="167"/>
    </row>
    <row r="299" spans="1:10" ht="33" customHeight="1">
      <c r="A299" s="31" t="s">
        <v>305</v>
      </c>
      <c r="B299" s="33"/>
      <c r="C299" s="33" t="s">
        <v>97</v>
      </c>
      <c r="D299" s="33" t="s">
        <v>97</v>
      </c>
      <c r="E299" s="69">
        <v>7950800</v>
      </c>
      <c r="F299" s="34"/>
      <c r="G299" s="35">
        <f>G300</f>
        <v>1300</v>
      </c>
      <c r="H299" s="160"/>
      <c r="I299" s="35">
        <f>I300</f>
        <v>1300</v>
      </c>
      <c r="J299" s="166"/>
    </row>
    <row r="300" spans="1:10" ht="16.5" customHeight="1">
      <c r="A300" s="41" t="s">
        <v>150</v>
      </c>
      <c r="B300" s="33"/>
      <c r="C300" s="33" t="s">
        <v>97</v>
      </c>
      <c r="D300" s="33" t="s">
        <v>97</v>
      </c>
      <c r="E300" s="69">
        <v>7950800</v>
      </c>
      <c r="F300" s="34" t="s">
        <v>56</v>
      </c>
      <c r="G300" s="63">
        <v>1300</v>
      </c>
      <c r="H300" s="160"/>
      <c r="I300" s="63">
        <v>1300</v>
      </c>
      <c r="J300" s="167"/>
    </row>
    <row r="301" spans="1:10" ht="12" customHeight="1">
      <c r="A301" s="41"/>
      <c r="B301" s="33"/>
      <c r="C301" s="33"/>
      <c r="D301" s="33"/>
      <c r="E301" s="55"/>
      <c r="F301" s="65"/>
      <c r="G301" s="63"/>
      <c r="H301" s="160"/>
      <c r="I301" s="63"/>
      <c r="J301" s="167"/>
    </row>
    <row r="302" spans="1:10" ht="15" customHeight="1">
      <c r="A302" s="60" t="s">
        <v>26</v>
      </c>
      <c r="B302" s="193" t="s">
        <v>97</v>
      </c>
      <c r="C302" s="193"/>
      <c r="D302" s="33" t="s">
        <v>101</v>
      </c>
      <c r="E302" s="69"/>
      <c r="F302" s="34"/>
      <c r="G302" s="35">
        <f>G303+G305+G307+G309+G318</f>
        <v>26225</v>
      </c>
      <c r="H302" s="160"/>
      <c r="I302" s="35">
        <f>I303+I305+I307+I309+I318</f>
        <v>26225</v>
      </c>
      <c r="J302" s="166"/>
    </row>
    <row r="303" spans="1:10" ht="18" customHeight="1">
      <c r="A303" s="31" t="s">
        <v>51</v>
      </c>
      <c r="B303" s="193" t="s">
        <v>97</v>
      </c>
      <c r="C303" s="193"/>
      <c r="D303" s="33" t="s">
        <v>101</v>
      </c>
      <c r="E303" s="33" t="s">
        <v>87</v>
      </c>
      <c r="F303" s="34"/>
      <c r="G303" s="35">
        <f>G304</f>
        <v>14790</v>
      </c>
      <c r="H303" s="160"/>
      <c r="I303" s="35">
        <f>I304</f>
        <v>14790</v>
      </c>
      <c r="J303" s="166"/>
    </row>
    <row r="304" spans="1:10" ht="17.25" customHeight="1">
      <c r="A304" s="41" t="s">
        <v>52</v>
      </c>
      <c r="B304" s="193" t="s">
        <v>97</v>
      </c>
      <c r="C304" s="193"/>
      <c r="D304" s="33" t="s">
        <v>101</v>
      </c>
      <c r="E304" s="33" t="s">
        <v>87</v>
      </c>
      <c r="F304" s="34" t="s">
        <v>39</v>
      </c>
      <c r="G304" s="35">
        <v>14790</v>
      </c>
      <c r="H304" s="160"/>
      <c r="I304" s="35">
        <v>14790</v>
      </c>
      <c r="J304" s="166"/>
    </row>
    <row r="305" spans="1:10" ht="18" customHeight="1">
      <c r="A305" s="31" t="s">
        <v>53</v>
      </c>
      <c r="B305" s="193" t="s">
        <v>97</v>
      </c>
      <c r="C305" s="193"/>
      <c r="D305" s="33" t="s">
        <v>101</v>
      </c>
      <c r="E305" s="69">
        <v>4350000</v>
      </c>
      <c r="F305" s="34"/>
      <c r="G305" s="35">
        <f>G306</f>
        <v>6713</v>
      </c>
      <c r="H305" s="160"/>
      <c r="I305" s="35">
        <f>I306</f>
        <v>6713</v>
      </c>
      <c r="J305" s="166"/>
    </row>
    <row r="306" spans="1:10" ht="17.25" customHeight="1">
      <c r="A306" s="41" t="s">
        <v>33</v>
      </c>
      <c r="B306" s="193" t="s">
        <v>97</v>
      </c>
      <c r="C306" s="193"/>
      <c r="D306" s="33" t="s">
        <v>101</v>
      </c>
      <c r="E306" s="69">
        <v>4350000</v>
      </c>
      <c r="F306" s="34" t="s">
        <v>49</v>
      </c>
      <c r="G306" s="35">
        <v>6713</v>
      </c>
      <c r="H306" s="160"/>
      <c r="I306" s="35">
        <v>6713</v>
      </c>
      <c r="J306" s="166"/>
    </row>
    <row r="307" spans="1:10" ht="18" customHeight="1">
      <c r="A307" s="31" t="s">
        <v>55</v>
      </c>
      <c r="B307" s="193" t="s">
        <v>97</v>
      </c>
      <c r="C307" s="193"/>
      <c r="D307" s="33" t="s">
        <v>101</v>
      </c>
      <c r="E307" s="69">
        <v>4360000</v>
      </c>
      <c r="F307" s="34"/>
      <c r="G307" s="35">
        <f>G308</f>
        <v>1731</v>
      </c>
      <c r="H307" s="160"/>
      <c r="I307" s="35">
        <f>I308</f>
        <v>1731</v>
      </c>
      <c r="J307" s="166"/>
    </row>
    <row r="308" spans="1:10" ht="18" customHeight="1">
      <c r="A308" s="41" t="s">
        <v>150</v>
      </c>
      <c r="B308" s="193" t="s">
        <v>97</v>
      </c>
      <c r="C308" s="193"/>
      <c r="D308" s="33" t="s">
        <v>101</v>
      </c>
      <c r="E308" s="69">
        <v>4360000</v>
      </c>
      <c r="F308" s="34" t="s">
        <v>56</v>
      </c>
      <c r="G308" s="35">
        <v>1731</v>
      </c>
      <c r="H308" s="160"/>
      <c r="I308" s="35">
        <v>1731</v>
      </c>
      <c r="J308" s="166"/>
    </row>
    <row r="309" spans="1:10" ht="17.25" customHeight="1">
      <c r="A309" s="31" t="s">
        <v>196</v>
      </c>
      <c r="B309" s="33"/>
      <c r="C309" s="33" t="s">
        <v>97</v>
      </c>
      <c r="D309" s="33" t="s">
        <v>101</v>
      </c>
      <c r="E309" s="69">
        <v>5220000</v>
      </c>
      <c r="F309" s="34"/>
      <c r="G309" s="35">
        <f>G310+G313</f>
        <v>2033</v>
      </c>
      <c r="H309" s="160"/>
      <c r="I309" s="35">
        <f>I310+I313</f>
        <v>2033</v>
      </c>
      <c r="J309" s="166"/>
    </row>
    <row r="310" spans="1:10" ht="33.75" customHeight="1">
      <c r="A310" s="138" t="s">
        <v>306</v>
      </c>
      <c r="B310" s="86"/>
      <c r="C310" s="86" t="s">
        <v>97</v>
      </c>
      <c r="D310" s="86" t="s">
        <v>101</v>
      </c>
      <c r="E310" s="98">
        <v>5221500</v>
      </c>
      <c r="F310" s="99"/>
      <c r="G310" s="91">
        <f>G311</f>
        <v>1233</v>
      </c>
      <c r="H310" s="160"/>
      <c r="I310" s="91">
        <f>I311</f>
        <v>1233</v>
      </c>
      <c r="J310" s="169"/>
    </row>
    <row r="311" spans="1:10" ht="18.75" customHeight="1">
      <c r="A311" s="139" t="s">
        <v>308</v>
      </c>
      <c r="B311" s="86"/>
      <c r="C311" s="86" t="s">
        <v>97</v>
      </c>
      <c r="D311" s="86" t="s">
        <v>101</v>
      </c>
      <c r="E311" s="98">
        <v>5221500</v>
      </c>
      <c r="F311" s="99" t="s">
        <v>309</v>
      </c>
      <c r="G311" s="91">
        <v>1233</v>
      </c>
      <c r="H311" s="160"/>
      <c r="I311" s="91">
        <v>1233</v>
      </c>
      <c r="J311" s="169"/>
    </row>
    <row r="312" spans="1:10" ht="41.25" customHeight="1">
      <c r="A312" s="134" t="s">
        <v>307</v>
      </c>
      <c r="B312" s="33"/>
      <c r="C312" s="42"/>
      <c r="D312" s="42"/>
      <c r="E312" s="61"/>
      <c r="F312" s="43"/>
      <c r="G312" s="44">
        <v>1233</v>
      </c>
      <c r="H312" s="160"/>
      <c r="I312" s="44">
        <v>1233</v>
      </c>
      <c r="J312" s="168"/>
    </row>
    <row r="313" spans="1:10" ht="50.25" customHeight="1">
      <c r="A313" s="138" t="s">
        <v>310</v>
      </c>
      <c r="B313" s="86"/>
      <c r="C313" s="86" t="s">
        <v>97</v>
      </c>
      <c r="D313" s="86" t="s">
        <v>101</v>
      </c>
      <c r="E313" s="98">
        <v>5221600</v>
      </c>
      <c r="F313" s="99"/>
      <c r="G313" s="91">
        <f>G314+G316</f>
        <v>800</v>
      </c>
      <c r="H313" s="160"/>
      <c r="I313" s="91">
        <f>I314+I316</f>
        <v>800</v>
      </c>
      <c r="J313" s="169"/>
    </row>
    <row r="314" spans="1:10" ht="18" customHeight="1">
      <c r="A314" s="36" t="s">
        <v>54</v>
      </c>
      <c r="B314" s="33"/>
      <c r="C314" s="33" t="s">
        <v>97</v>
      </c>
      <c r="D314" s="33" t="s">
        <v>101</v>
      </c>
      <c r="E314" s="69">
        <v>5221600</v>
      </c>
      <c r="F314" s="34" t="s">
        <v>47</v>
      </c>
      <c r="G314" s="35">
        <v>300</v>
      </c>
      <c r="H314" s="160"/>
      <c r="I314" s="35">
        <v>300</v>
      </c>
      <c r="J314" s="166"/>
    </row>
    <row r="315" spans="1:10" ht="28.5" customHeight="1">
      <c r="A315" s="30" t="s">
        <v>273</v>
      </c>
      <c r="B315" s="33"/>
      <c r="C315" s="42"/>
      <c r="D315" s="42"/>
      <c r="E315" s="61"/>
      <c r="F315" s="43"/>
      <c r="G315" s="44">
        <v>300</v>
      </c>
      <c r="H315" s="160"/>
      <c r="I315" s="44">
        <v>300</v>
      </c>
      <c r="J315" s="168"/>
    </row>
    <row r="316" spans="1:10" ht="18" customHeight="1">
      <c r="A316" s="139" t="s">
        <v>308</v>
      </c>
      <c r="B316" s="33"/>
      <c r="C316" s="33" t="s">
        <v>97</v>
      </c>
      <c r="D316" s="33" t="s">
        <v>101</v>
      </c>
      <c r="E316" s="69">
        <v>5221600</v>
      </c>
      <c r="F316" s="34" t="s">
        <v>309</v>
      </c>
      <c r="G316" s="35">
        <f>G317</f>
        <v>500</v>
      </c>
      <c r="H316" s="160"/>
      <c r="I316" s="35">
        <f>I317</f>
        <v>500</v>
      </c>
      <c r="J316" s="166"/>
    </row>
    <row r="317" spans="1:10" ht="40.5" customHeight="1">
      <c r="A317" s="134" t="s">
        <v>311</v>
      </c>
      <c r="B317" s="33"/>
      <c r="C317" s="42"/>
      <c r="D317" s="42"/>
      <c r="E317" s="61"/>
      <c r="F317" s="43"/>
      <c r="G317" s="44">
        <v>500</v>
      </c>
      <c r="H317" s="160"/>
      <c r="I317" s="44">
        <v>500</v>
      </c>
      <c r="J317" s="168"/>
    </row>
    <row r="318" spans="1:10" ht="18" customHeight="1">
      <c r="A318" s="26" t="s">
        <v>215</v>
      </c>
      <c r="B318" s="33"/>
      <c r="C318" s="33" t="s">
        <v>97</v>
      </c>
      <c r="D318" s="33" t="s">
        <v>101</v>
      </c>
      <c r="E318" s="69">
        <v>7950000</v>
      </c>
      <c r="F318" s="34"/>
      <c r="G318" s="35">
        <f>G319+G321</f>
        <v>958</v>
      </c>
      <c r="H318" s="160"/>
      <c r="I318" s="35">
        <f>I319+I321</f>
        <v>958</v>
      </c>
      <c r="J318" s="166"/>
    </row>
    <row r="319" spans="1:10" ht="33.75" customHeight="1">
      <c r="A319" s="45" t="s">
        <v>326</v>
      </c>
      <c r="B319" s="33"/>
      <c r="C319" s="33" t="s">
        <v>97</v>
      </c>
      <c r="D319" s="33" t="s">
        <v>101</v>
      </c>
      <c r="E319" s="69">
        <v>7950200</v>
      </c>
      <c r="F319" s="34"/>
      <c r="G319" s="35">
        <f>G320</f>
        <v>800</v>
      </c>
      <c r="H319" s="160"/>
      <c r="I319" s="35">
        <f>I320</f>
        <v>800</v>
      </c>
      <c r="J319" s="166"/>
    </row>
    <row r="320" spans="1:10" ht="16.5" customHeight="1">
      <c r="A320" s="36" t="s">
        <v>54</v>
      </c>
      <c r="B320" s="33"/>
      <c r="C320" s="33" t="s">
        <v>97</v>
      </c>
      <c r="D320" s="33" t="s">
        <v>101</v>
      </c>
      <c r="E320" s="69">
        <v>7950200</v>
      </c>
      <c r="F320" s="34" t="s">
        <v>47</v>
      </c>
      <c r="G320" s="35">
        <v>800</v>
      </c>
      <c r="H320" s="160"/>
      <c r="I320" s="35">
        <v>800</v>
      </c>
      <c r="J320" s="166"/>
    </row>
    <row r="321" spans="1:10" ht="50.25" customHeight="1">
      <c r="A321" s="26" t="s">
        <v>283</v>
      </c>
      <c r="B321" s="33"/>
      <c r="C321" s="33" t="s">
        <v>97</v>
      </c>
      <c r="D321" s="33" t="s">
        <v>101</v>
      </c>
      <c r="E321" s="69">
        <v>7950900</v>
      </c>
      <c r="F321" s="34"/>
      <c r="G321" s="35">
        <f>G322</f>
        <v>158</v>
      </c>
      <c r="H321" s="160"/>
      <c r="I321" s="35">
        <f>I322</f>
        <v>158</v>
      </c>
      <c r="J321" s="166"/>
    </row>
    <row r="322" spans="1:10" ht="18" customHeight="1">
      <c r="A322" s="41" t="s">
        <v>150</v>
      </c>
      <c r="B322" s="33"/>
      <c r="C322" s="33" t="s">
        <v>97</v>
      </c>
      <c r="D322" s="33" t="s">
        <v>101</v>
      </c>
      <c r="E322" s="69">
        <v>7950900</v>
      </c>
      <c r="F322" s="34" t="s">
        <v>56</v>
      </c>
      <c r="G322" s="35">
        <v>158</v>
      </c>
      <c r="H322" s="160"/>
      <c r="I322" s="35">
        <v>158</v>
      </c>
      <c r="J322" s="166"/>
    </row>
    <row r="323" spans="1:10" ht="12" customHeight="1">
      <c r="A323" s="41"/>
      <c r="B323" s="93"/>
      <c r="C323" s="86"/>
      <c r="D323" s="86"/>
      <c r="E323" s="98"/>
      <c r="F323" s="99"/>
      <c r="G323" s="91"/>
      <c r="H323" s="160"/>
      <c r="I323" s="140"/>
      <c r="J323" s="25"/>
    </row>
    <row r="324" spans="1:10" ht="15" customHeight="1">
      <c r="A324" s="78" t="s">
        <v>109</v>
      </c>
      <c r="B324" s="219" t="s">
        <v>103</v>
      </c>
      <c r="C324" s="219"/>
      <c r="D324" s="115"/>
      <c r="E324" s="116"/>
      <c r="F324" s="117"/>
      <c r="G324" s="82">
        <f>G325+G343</f>
        <v>97074</v>
      </c>
      <c r="H324" s="160"/>
      <c r="I324" s="82">
        <f>I325+I343</f>
        <v>96875</v>
      </c>
      <c r="J324" s="172"/>
    </row>
    <row r="325" spans="1:10" ht="14.25" customHeight="1">
      <c r="A325" s="60" t="s">
        <v>27</v>
      </c>
      <c r="B325" s="194" t="s">
        <v>103</v>
      </c>
      <c r="C325" s="194"/>
      <c r="D325" s="62" t="s">
        <v>92</v>
      </c>
      <c r="E325" s="85"/>
      <c r="F325" s="56"/>
      <c r="G325" s="63">
        <f>G329+G331+G333+G339+G326+G335</f>
        <v>93174</v>
      </c>
      <c r="H325" s="160"/>
      <c r="I325" s="63">
        <f>I329+I331+I333+I339+I326+I335</f>
        <v>92975</v>
      </c>
      <c r="J325" s="167"/>
    </row>
    <row r="326" spans="1:10" ht="15.75" customHeight="1">
      <c r="A326" s="45" t="s">
        <v>83</v>
      </c>
      <c r="B326" s="62"/>
      <c r="C326" s="62" t="s">
        <v>103</v>
      </c>
      <c r="D326" s="62" t="s">
        <v>92</v>
      </c>
      <c r="E326" s="55">
        <v>1020000</v>
      </c>
      <c r="F326" s="65"/>
      <c r="G326" s="63">
        <f>G327</f>
        <v>16666</v>
      </c>
      <c r="H326" s="160"/>
      <c r="I326" s="63">
        <f>I327</f>
        <v>16666</v>
      </c>
      <c r="J326" s="167"/>
    </row>
    <row r="327" spans="1:10" ht="16.5" customHeight="1">
      <c r="A327" s="41" t="s">
        <v>111</v>
      </c>
      <c r="B327" s="62"/>
      <c r="C327" s="62" t="s">
        <v>103</v>
      </c>
      <c r="D327" s="62" t="s">
        <v>92</v>
      </c>
      <c r="E327" s="55">
        <v>1020000</v>
      </c>
      <c r="F327" s="65" t="s">
        <v>112</v>
      </c>
      <c r="G327" s="63">
        <v>16666</v>
      </c>
      <c r="H327" s="160"/>
      <c r="I327" s="63">
        <v>16666</v>
      </c>
      <c r="J327" s="167"/>
    </row>
    <row r="328" spans="1:10" ht="14.25" customHeight="1" hidden="1">
      <c r="A328" s="30" t="s">
        <v>183</v>
      </c>
      <c r="B328" s="62"/>
      <c r="C328" s="62"/>
      <c r="D328" s="62"/>
      <c r="E328" s="55"/>
      <c r="F328" s="65"/>
      <c r="G328" s="66"/>
      <c r="H328" s="160"/>
      <c r="I328" s="66"/>
      <c r="J328" s="177"/>
    </row>
    <row r="329" spans="1:10" ht="32.25" customHeight="1">
      <c r="A329" s="45" t="s">
        <v>57</v>
      </c>
      <c r="B329" s="193" t="s">
        <v>103</v>
      </c>
      <c r="C329" s="193"/>
      <c r="D329" s="33" t="s">
        <v>92</v>
      </c>
      <c r="E329" s="69">
        <v>4400000</v>
      </c>
      <c r="F329" s="43"/>
      <c r="G329" s="35">
        <f>G330</f>
        <v>43684</v>
      </c>
      <c r="H329" s="160"/>
      <c r="I329" s="35">
        <f>I330</f>
        <v>43485</v>
      </c>
      <c r="J329" s="166"/>
    </row>
    <row r="330" spans="1:10" ht="15.75" customHeight="1">
      <c r="A330" s="41" t="s">
        <v>33</v>
      </c>
      <c r="B330" s="193" t="s">
        <v>103</v>
      </c>
      <c r="C330" s="193"/>
      <c r="D330" s="33" t="s">
        <v>92</v>
      </c>
      <c r="E330" s="55">
        <v>4400000</v>
      </c>
      <c r="F330" s="65" t="s">
        <v>49</v>
      </c>
      <c r="G330" s="35">
        <v>43684</v>
      </c>
      <c r="H330" s="160"/>
      <c r="I330" s="35">
        <v>43485</v>
      </c>
      <c r="J330" s="166"/>
    </row>
    <row r="331" spans="1:10" ht="15.75" customHeight="1">
      <c r="A331" s="31" t="s">
        <v>58</v>
      </c>
      <c r="B331" s="193" t="s">
        <v>103</v>
      </c>
      <c r="C331" s="193"/>
      <c r="D331" s="33" t="s">
        <v>92</v>
      </c>
      <c r="E331" s="55">
        <v>4420000</v>
      </c>
      <c r="F331" s="65"/>
      <c r="G331" s="35">
        <f>G332</f>
        <v>19287</v>
      </c>
      <c r="H331" s="160"/>
      <c r="I331" s="35">
        <f>I332</f>
        <v>19287</v>
      </c>
      <c r="J331" s="166"/>
    </row>
    <row r="332" spans="1:10" ht="15.75" customHeight="1">
      <c r="A332" s="41" t="s">
        <v>33</v>
      </c>
      <c r="B332" s="193" t="s">
        <v>103</v>
      </c>
      <c r="C332" s="193"/>
      <c r="D332" s="33" t="s">
        <v>92</v>
      </c>
      <c r="E332" s="55">
        <v>4420000</v>
      </c>
      <c r="F332" s="65" t="s">
        <v>49</v>
      </c>
      <c r="G332" s="35">
        <v>19287</v>
      </c>
      <c r="H332" s="160"/>
      <c r="I332" s="35">
        <v>19287</v>
      </c>
      <c r="J332" s="166"/>
    </row>
    <row r="333" spans="1:10" ht="31.5" customHeight="1">
      <c r="A333" s="31" t="s">
        <v>110</v>
      </c>
      <c r="B333" s="33"/>
      <c r="C333" s="33" t="s">
        <v>103</v>
      </c>
      <c r="D333" s="33" t="s">
        <v>92</v>
      </c>
      <c r="E333" s="69">
        <v>4500000</v>
      </c>
      <c r="F333" s="65"/>
      <c r="G333" s="35">
        <f>G334</f>
        <v>11137</v>
      </c>
      <c r="H333" s="160"/>
      <c r="I333" s="35">
        <f>I334</f>
        <v>11137</v>
      </c>
      <c r="J333" s="166"/>
    </row>
    <row r="334" spans="1:10" ht="32.25" customHeight="1">
      <c r="A334" s="36" t="s">
        <v>151</v>
      </c>
      <c r="B334" s="33"/>
      <c r="C334" s="33" t="s">
        <v>103</v>
      </c>
      <c r="D334" s="33" t="s">
        <v>92</v>
      </c>
      <c r="E334" s="69">
        <v>4500000</v>
      </c>
      <c r="F334" s="34" t="s">
        <v>152</v>
      </c>
      <c r="G334" s="35">
        <v>11137</v>
      </c>
      <c r="H334" s="160"/>
      <c r="I334" s="35">
        <v>11137</v>
      </c>
      <c r="J334" s="166"/>
    </row>
    <row r="335" spans="1:10" ht="16.5" customHeight="1" hidden="1">
      <c r="A335" s="31" t="s">
        <v>196</v>
      </c>
      <c r="B335" s="33"/>
      <c r="C335" s="33" t="s">
        <v>103</v>
      </c>
      <c r="D335" s="33" t="s">
        <v>92</v>
      </c>
      <c r="E335" s="69">
        <v>5220000</v>
      </c>
      <c r="F335" s="34"/>
      <c r="G335" s="35">
        <f>G336</f>
        <v>0</v>
      </c>
      <c r="H335" s="160"/>
      <c r="I335" s="35">
        <f>I336</f>
        <v>0</v>
      </c>
      <c r="J335" s="166"/>
    </row>
    <row r="336" spans="1:10" ht="32.25" customHeight="1" hidden="1">
      <c r="A336" s="31" t="s">
        <v>197</v>
      </c>
      <c r="B336" s="33"/>
      <c r="C336" s="33" t="s">
        <v>103</v>
      </c>
      <c r="D336" s="33" t="s">
        <v>92</v>
      </c>
      <c r="E336" s="69">
        <v>5220800</v>
      </c>
      <c r="F336" s="34"/>
      <c r="G336" s="35">
        <f>G337</f>
        <v>0</v>
      </c>
      <c r="H336" s="160"/>
      <c r="I336" s="35">
        <f>I337</f>
        <v>0</v>
      </c>
      <c r="J336" s="166"/>
    </row>
    <row r="337" spans="1:10" ht="33" customHeight="1" hidden="1">
      <c r="A337" s="36" t="s">
        <v>151</v>
      </c>
      <c r="B337" s="33"/>
      <c r="C337" s="33" t="s">
        <v>103</v>
      </c>
      <c r="D337" s="33" t="s">
        <v>92</v>
      </c>
      <c r="E337" s="69">
        <v>5220800</v>
      </c>
      <c r="F337" s="34" t="s">
        <v>152</v>
      </c>
      <c r="G337" s="35"/>
      <c r="H337" s="160"/>
      <c r="I337" s="35"/>
      <c r="J337" s="166"/>
    </row>
    <row r="338" spans="1:10" ht="27" customHeight="1" hidden="1">
      <c r="A338" s="28" t="s">
        <v>209</v>
      </c>
      <c r="B338" s="33"/>
      <c r="C338" s="33"/>
      <c r="D338" s="33"/>
      <c r="E338" s="69"/>
      <c r="F338" s="34"/>
      <c r="G338" s="44"/>
      <c r="H338" s="160"/>
      <c r="I338" s="44"/>
      <c r="J338" s="168"/>
    </row>
    <row r="339" spans="1:10" ht="15.75" customHeight="1">
      <c r="A339" s="26" t="s">
        <v>215</v>
      </c>
      <c r="B339" s="193" t="s">
        <v>103</v>
      </c>
      <c r="C339" s="193"/>
      <c r="D339" s="33" t="s">
        <v>92</v>
      </c>
      <c r="E339" s="69">
        <v>7950000</v>
      </c>
      <c r="F339" s="34"/>
      <c r="G339" s="35">
        <f>G341</f>
        <v>2400</v>
      </c>
      <c r="H339" s="160"/>
      <c r="I339" s="35">
        <f>I341</f>
        <v>2400</v>
      </c>
      <c r="J339" s="166"/>
    </row>
    <row r="340" spans="1:10" ht="31.5" customHeight="1">
      <c r="A340" s="26" t="s">
        <v>312</v>
      </c>
      <c r="B340" s="33"/>
      <c r="C340" s="33" t="s">
        <v>103</v>
      </c>
      <c r="D340" s="33" t="s">
        <v>92</v>
      </c>
      <c r="E340" s="69">
        <v>7950100</v>
      </c>
      <c r="F340" s="34"/>
      <c r="G340" s="35">
        <f>G341</f>
        <v>2400</v>
      </c>
      <c r="H340" s="160"/>
      <c r="I340" s="35">
        <f>I341</f>
        <v>2400</v>
      </c>
      <c r="J340" s="166"/>
    </row>
    <row r="341" spans="1:10" ht="33" customHeight="1">
      <c r="A341" s="36" t="s">
        <v>151</v>
      </c>
      <c r="B341" s="193" t="s">
        <v>103</v>
      </c>
      <c r="C341" s="193"/>
      <c r="D341" s="33" t="s">
        <v>92</v>
      </c>
      <c r="E341" s="98">
        <v>7950100</v>
      </c>
      <c r="F341" s="34" t="s">
        <v>152</v>
      </c>
      <c r="G341" s="35">
        <v>2400</v>
      </c>
      <c r="H341" s="160"/>
      <c r="I341" s="35">
        <v>2400</v>
      </c>
      <c r="J341" s="166"/>
    </row>
    <row r="342" spans="1:10" ht="12" customHeight="1">
      <c r="A342" s="36"/>
      <c r="B342" s="33"/>
      <c r="C342" s="33"/>
      <c r="D342" s="33"/>
      <c r="E342" s="69"/>
      <c r="F342" s="34"/>
      <c r="G342" s="35"/>
      <c r="H342" s="160"/>
      <c r="I342" s="35"/>
      <c r="J342" s="166"/>
    </row>
    <row r="343" spans="1:10" ht="25.5" customHeight="1">
      <c r="A343" s="67" t="s">
        <v>113</v>
      </c>
      <c r="B343" s="33"/>
      <c r="C343" s="33" t="s">
        <v>103</v>
      </c>
      <c r="D343" s="33" t="s">
        <v>96</v>
      </c>
      <c r="E343" s="69"/>
      <c r="F343" s="34"/>
      <c r="G343" s="35">
        <f>G344+G346</f>
        <v>3900</v>
      </c>
      <c r="H343" s="160"/>
      <c r="I343" s="35">
        <f>I344+I346</f>
        <v>3900</v>
      </c>
      <c r="J343" s="166"/>
    </row>
    <row r="344" spans="1:10" ht="16.5" customHeight="1">
      <c r="A344" s="195" t="s">
        <v>51</v>
      </c>
      <c r="B344" s="196"/>
      <c r="C344" s="33" t="s">
        <v>103</v>
      </c>
      <c r="D344" s="33" t="s">
        <v>96</v>
      </c>
      <c r="E344" s="33" t="s">
        <v>87</v>
      </c>
      <c r="F344" s="34"/>
      <c r="G344" s="35">
        <f>G345</f>
        <v>3900</v>
      </c>
      <c r="H344" s="160"/>
      <c r="I344" s="35">
        <f>I345</f>
        <v>3900</v>
      </c>
      <c r="J344" s="166"/>
    </row>
    <row r="345" spans="1:10" ht="16.5" customHeight="1">
      <c r="A345" s="41" t="s">
        <v>52</v>
      </c>
      <c r="B345" s="118"/>
      <c r="C345" s="33" t="s">
        <v>103</v>
      </c>
      <c r="D345" s="33" t="s">
        <v>96</v>
      </c>
      <c r="E345" s="33" t="s">
        <v>87</v>
      </c>
      <c r="F345" s="34" t="s">
        <v>39</v>
      </c>
      <c r="G345" s="35">
        <v>3900</v>
      </c>
      <c r="H345" s="160"/>
      <c r="I345" s="35">
        <v>3900</v>
      </c>
      <c r="J345" s="166"/>
    </row>
    <row r="346" spans="1:10" ht="16.5" customHeight="1" hidden="1">
      <c r="A346" s="26" t="s">
        <v>215</v>
      </c>
      <c r="B346" s="118"/>
      <c r="C346" s="33" t="s">
        <v>103</v>
      </c>
      <c r="D346" s="33" t="s">
        <v>96</v>
      </c>
      <c r="E346" s="33" t="s">
        <v>219</v>
      </c>
      <c r="F346" s="34"/>
      <c r="G346" s="35">
        <f>G347</f>
        <v>0</v>
      </c>
      <c r="H346" s="160"/>
      <c r="I346" s="140"/>
      <c r="J346" s="25"/>
    </row>
    <row r="347" spans="1:10" ht="32.25" customHeight="1" hidden="1">
      <c r="A347" s="26" t="s">
        <v>177</v>
      </c>
      <c r="B347" s="118"/>
      <c r="C347" s="33" t="s">
        <v>103</v>
      </c>
      <c r="D347" s="33" t="s">
        <v>96</v>
      </c>
      <c r="E347" s="33" t="s">
        <v>220</v>
      </c>
      <c r="F347" s="34"/>
      <c r="G347" s="35">
        <f>G348</f>
        <v>0</v>
      </c>
      <c r="H347" s="160"/>
      <c r="I347" s="140"/>
      <c r="J347" s="25"/>
    </row>
    <row r="348" spans="1:10" ht="32.25" customHeight="1" hidden="1">
      <c r="A348" s="36" t="s">
        <v>151</v>
      </c>
      <c r="B348" s="118"/>
      <c r="C348" s="33" t="s">
        <v>103</v>
      </c>
      <c r="D348" s="33" t="s">
        <v>96</v>
      </c>
      <c r="E348" s="33" t="s">
        <v>220</v>
      </c>
      <c r="F348" s="34" t="s">
        <v>152</v>
      </c>
      <c r="G348" s="35">
        <v>0</v>
      </c>
      <c r="H348" s="160"/>
      <c r="I348" s="140"/>
      <c r="J348" s="25"/>
    </row>
    <row r="349" spans="1:10" ht="12" customHeight="1">
      <c r="A349" s="41"/>
      <c r="B349" s="62"/>
      <c r="C349" s="62"/>
      <c r="D349" s="62"/>
      <c r="E349" s="55"/>
      <c r="F349" s="65"/>
      <c r="G349" s="63"/>
      <c r="H349" s="160"/>
      <c r="I349" s="140"/>
      <c r="J349" s="25"/>
    </row>
    <row r="350" spans="1:10" ht="15" customHeight="1">
      <c r="A350" s="78" t="s">
        <v>28</v>
      </c>
      <c r="B350" s="197" t="s">
        <v>101</v>
      </c>
      <c r="C350" s="197"/>
      <c r="D350" s="54"/>
      <c r="E350" s="96"/>
      <c r="F350" s="97"/>
      <c r="G350" s="59">
        <f>G351+G381+G392</f>
        <v>683952</v>
      </c>
      <c r="H350" s="59">
        <f>H351+H381+H392</f>
        <v>0</v>
      </c>
      <c r="I350" s="59">
        <f>I351+I381+I392</f>
        <v>682868</v>
      </c>
      <c r="J350" s="165"/>
    </row>
    <row r="351" spans="1:10" ht="14.25" customHeight="1">
      <c r="A351" s="60" t="s">
        <v>5</v>
      </c>
      <c r="B351" s="194" t="s">
        <v>101</v>
      </c>
      <c r="C351" s="194"/>
      <c r="D351" s="62" t="s">
        <v>92</v>
      </c>
      <c r="E351" s="85"/>
      <c r="F351" s="56"/>
      <c r="G351" s="63">
        <f>G352+G357+G359+G361+G363+G365+G367+G370+G372</f>
        <v>607200</v>
      </c>
      <c r="H351" s="63">
        <f>H352+H357+H359+H361+H363+H365+H367+H370+H372</f>
        <v>0</v>
      </c>
      <c r="I351" s="63">
        <f>I352+I357+I359+I361+I363+I365+I367+I370+I372</f>
        <v>606116</v>
      </c>
      <c r="J351" s="167"/>
    </row>
    <row r="352" spans="1:10" ht="15.75" customHeight="1">
      <c r="A352" s="45" t="s">
        <v>83</v>
      </c>
      <c r="B352" s="62"/>
      <c r="C352" s="33" t="s">
        <v>101</v>
      </c>
      <c r="D352" s="33" t="s">
        <v>92</v>
      </c>
      <c r="E352" s="69">
        <v>1020000</v>
      </c>
      <c r="F352" s="34"/>
      <c r="G352" s="63">
        <f>G353</f>
        <v>41700</v>
      </c>
      <c r="H352" s="160"/>
      <c r="I352" s="63">
        <f>I353</f>
        <v>41700</v>
      </c>
      <c r="J352" s="167"/>
    </row>
    <row r="353" spans="1:10" ht="15.75" customHeight="1">
      <c r="A353" s="41" t="s">
        <v>111</v>
      </c>
      <c r="B353" s="62"/>
      <c r="C353" s="33" t="s">
        <v>101</v>
      </c>
      <c r="D353" s="33" t="s">
        <v>92</v>
      </c>
      <c r="E353" s="69">
        <v>1020000</v>
      </c>
      <c r="F353" s="34" t="s">
        <v>112</v>
      </c>
      <c r="G353" s="63">
        <v>41700</v>
      </c>
      <c r="H353" s="160"/>
      <c r="I353" s="63">
        <v>41700</v>
      </c>
      <c r="J353" s="167"/>
    </row>
    <row r="354" spans="1:10" ht="27.75" customHeight="1">
      <c r="A354" s="30" t="s">
        <v>273</v>
      </c>
      <c r="B354" s="88"/>
      <c r="C354" s="88"/>
      <c r="D354" s="88"/>
      <c r="E354" s="85"/>
      <c r="F354" s="56"/>
      <c r="G354" s="44">
        <v>9500</v>
      </c>
      <c r="H354" s="160"/>
      <c r="I354" s="44">
        <v>9500</v>
      </c>
      <c r="J354" s="168"/>
    </row>
    <row r="355" spans="1:10" ht="14.25" customHeight="1" hidden="1">
      <c r="A355" s="30" t="s">
        <v>208</v>
      </c>
      <c r="B355" s="88"/>
      <c r="C355" s="88"/>
      <c r="D355" s="88"/>
      <c r="E355" s="85"/>
      <c r="F355" s="56"/>
      <c r="G355" s="44"/>
      <c r="H355" s="160"/>
      <c r="I355" s="44"/>
      <c r="J355" s="168"/>
    </row>
    <row r="356" spans="1:10" ht="27.75" customHeight="1" hidden="1">
      <c r="A356" s="30" t="s">
        <v>221</v>
      </c>
      <c r="B356" s="88"/>
      <c r="C356" s="88"/>
      <c r="D356" s="88"/>
      <c r="E356" s="85"/>
      <c r="F356" s="56"/>
      <c r="G356" s="44"/>
      <c r="H356" s="160"/>
      <c r="I356" s="44"/>
      <c r="J356" s="168"/>
    </row>
    <row r="357" spans="1:10" ht="15.75" customHeight="1">
      <c r="A357" s="45" t="s">
        <v>32</v>
      </c>
      <c r="B357" s="194" t="s">
        <v>101</v>
      </c>
      <c r="C357" s="194"/>
      <c r="D357" s="62" t="s">
        <v>92</v>
      </c>
      <c r="E357" s="55">
        <v>4700000</v>
      </c>
      <c r="F357" s="56"/>
      <c r="G357" s="35">
        <f>G358</f>
        <v>161784</v>
      </c>
      <c r="H357" s="160"/>
      <c r="I357" s="35">
        <f>I358</f>
        <v>160700</v>
      </c>
      <c r="J357" s="166"/>
    </row>
    <row r="358" spans="1:10" ht="15.75" customHeight="1">
      <c r="A358" s="41" t="s">
        <v>33</v>
      </c>
      <c r="B358" s="194" t="s">
        <v>101</v>
      </c>
      <c r="C358" s="194"/>
      <c r="D358" s="62" t="s">
        <v>92</v>
      </c>
      <c r="E358" s="55">
        <v>4700000</v>
      </c>
      <c r="F358" s="65">
        <v>327</v>
      </c>
      <c r="G358" s="35">
        <v>161784</v>
      </c>
      <c r="H358" s="160"/>
      <c r="I358" s="35">
        <v>160700</v>
      </c>
      <c r="J358" s="166"/>
    </row>
    <row r="359" spans="1:10" ht="15.75" customHeight="1">
      <c r="A359" s="31" t="s">
        <v>34</v>
      </c>
      <c r="B359" s="194" t="s">
        <v>101</v>
      </c>
      <c r="C359" s="194"/>
      <c r="D359" s="62" t="s">
        <v>92</v>
      </c>
      <c r="E359" s="55">
        <v>4710000</v>
      </c>
      <c r="F359" s="65"/>
      <c r="G359" s="35">
        <f>G360</f>
        <v>58744</v>
      </c>
      <c r="H359" s="160"/>
      <c r="I359" s="35">
        <f>I360</f>
        <v>58744</v>
      </c>
      <c r="J359" s="166"/>
    </row>
    <row r="360" spans="1:10" ht="16.5" customHeight="1">
      <c r="A360" s="41" t="s">
        <v>33</v>
      </c>
      <c r="B360" s="194" t="s">
        <v>101</v>
      </c>
      <c r="C360" s="194"/>
      <c r="D360" s="62" t="s">
        <v>92</v>
      </c>
      <c r="E360" s="55">
        <v>4710000</v>
      </c>
      <c r="F360" s="65">
        <v>327</v>
      </c>
      <c r="G360" s="35">
        <v>58744</v>
      </c>
      <c r="H360" s="160"/>
      <c r="I360" s="35">
        <v>58744</v>
      </c>
      <c r="J360" s="166"/>
    </row>
    <row r="361" spans="1:10" ht="15" customHeight="1">
      <c r="A361" s="31" t="s">
        <v>35</v>
      </c>
      <c r="B361" s="194" t="s">
        <v>101</v>
      </c>
      <c r="C361" s="194"/>
      <c r="D361" s="62" t="s">
        <v>92</v>
      </c>
      <c r="E361" s="55">
        <v>4760000</v>
      </c>
      <c r="F361" s="65"/>
      <c r="G361" s="35">
        <f>G362</f>
        <v>20679</v>
      </c>
      <c r="H361" s="160"/>
      <c r="I361" s="35">
        <f>I362</f>
        <v>20679</v>
      </c>
      <c r="J361" s="166"/>
    </row>
    <row r="362" spans="1:10" ht="16.5" customHeight="1">
      <c r="A362" s="41" t="s">
        <v>33</v>
      </c>
      <c r="B362" s="194" t="s">
        <v>101</v>
      </c>
      <c r="C362" s="194"/>
      <c r="D362" s="62" t="s">
        <v>92</v>
      </c>
      <c r="E362" s="55">
        <v>4760000</v>
      </c>
      <c r="F362" s="65">
        <v>327</v>
      </c>
      <c r="G362" s="35">
        <v>20679</v>
      </c>
      <c r="H362" s="160"/>
      <c r="I362" s="35">
        <v>20679</v>
      </c>
      <c r="J362" s="166"/>
    </row>
    <row r="363" spans="1:10" ht="15.75" customHeight="1">
      <c r="A363" s="31" t="s">
        <v>36</v>
      </c>
      <c r="B363" s="194" t="s">
        <v>101</v>
      </c>
      <c r="C363" s="194"/>
      <c r="D363" s="62" t="s">
        <v>92</v>
      </c>
      <c r="E363" s="55">
        <v>4770000</v>
      </c>
      <c r="F363" s="65"/>
      <c r="G363" s="35">
        <f>G364</f>
        <v>153761</v>
      </c>
      <c r="H363" s="160"/>
      <c r="I363" s="35">
        <f>I364</f>
        <v>153761</v>
      </c>
      <c r="J363" s="166"/>
    </row>
    <row r="364" spans="1:10" ht="16.5" customHeight="1">
      <c r="A364" s="41" t="s">
        <v>33</v>
      </c>
      <c r="B364" s="194" t="s">
        <v>101</v>
      </c>
      <c r="C364" s="194"/>
      <c r="D364" s="62" t="s">
        <v>92</v>
      </c>
      <c r="E364" s="69">
        <v>4770000</v>
      </c>
      <c r="F364" s="34">
        <v>327</v>
      </c>
      <c r="G364" s="35">
        <v>153761</v>
      </c>
      <c r="H364" s="160"/>
      <c r="I364" s="35">
        <v>153761</v>
      </c>
      <c r="J364" s="166"/>
    </row>
    <row r="365" spans="1:10" ht="15" customHeight="1">
      <c r="A365" s="31" t="s">
        <v>172</v>
      </c>
      <c r="B365" s="62"/>
      <c r="C365" s="62" t="s">
        <v>101</v>
      </c>
      <c r="D365" s="62" t="s">
        <v>92</v>
      </c>
      <c r="E365" s="69">
        <v>4860000</v>
      </c>
      <c r="F365" s="34"/>
      <c r="G365" s="35">
        <f>G366</f>
        <v>40502</v>
      </c>
      <c r="H365" s="160"/>
      <c r="I365" s="35">
        <f>I366</f>
        <v>40502</v>
      </c>
      <c r="J365" s="166"/>
    </row>
    <row r="366" spans="1:10" ht="16.5" customHeight="1">
      <c r="A366" s="41" t="s">
        <v>33</v>
      </c>
      <c r="B366" s="62"/>
      <c r="C366" s="62" t="s">
        <v>101</v>
      </c>
      <c r="D366" s="62" t="s">
        <v>92</v>
      </c>
      <c r="E366" s="69">
        <v>4860000</v>
      </c>
      <c r="F366" s="34" t="s">
        <v>49</v>
      </c>
      <c r="G366" s="35">
        <v>40502</v>
      </c>
      <c r="H366" s="160"/>
      <c r="I366" s="35">
        <v>40502</v>
      </c>
      <c r="J366" s="166"/>
    </row>
    <row r="367" spans="1:10" ht="16.5" customHeight="1">
      <c r="A367" s="26" t="s">
        <v>198</v>
      </c>
      <c r="B367" s="33"/>
      <c r="C367" s="33" t="s">
        <v>101</v>
      </c>
      <c r="D367" s="33" t="s">
        <v>92</v>
      </c>
      <c r="E367" s="69">
        <v>5200000</v>
      </c>
      <c r="F367" s="34"/>
      <c r="G367" s="35">
        <f>G368</f>
        <v>37366</v>
      </c>
      <c r="H367" s="35">
        <f>H368</f>
        <v>0</v>
      </c>
      <c r="I367" s="35">
        <f>I368</f>
        <v>37366</v>
      </c>
      <c r="J367" s="166"/>
    </row>
    <row r="368" spans="1:10" ht="48" customHeight="1">
      <c r="A368" s="41" t="s">
        <v>313</v>
      </c>
      <c r="B368" s="33"/>
      <c r="C368" s="33" t="s">
        <v>101</v>
      </c>
      <c r="D368" s="33" t="s">
        <v>92</v>
      </c>
      <c r="E368" s="69">
        <v>5200000</v>
      </c>
      <c r="F368" s="34" t="s">
        <v>231</v>
      </c>
      <c r="G368" s="35">
        <v>37366</v>
      </c>
      <c r="H368" s="160"/>
      <c r="I368" s="35">
        <f>G368+H368</f>
        <v>37366</v>
      </c>
      <c r="J368" s="166"/>
    </row>
    <row r="369" spans="1:10" ht="38.25" customHeight="1">
      <c r="A369" s="30" t="s">
        <v>333</v>
      </c>
      <c r="B369" s="33"/>
      <c r="C369" s="42"/>
      <c r="D369" s="42"/>
      <c r="E369" s="61"/>
      <c r="F369" s="43"/>
      <c r="G369" s="44">
        <v>32961</v>
      </c>
      <c r="H369" s="157"/>
      <c r="I369" s="44">
        <f>G369+H369</f>
        <v>32961</v>
      </c>
      <c r="J369" s="168"/>
    </row>
    <row r="370" spans="1:10" ht="17.25" customHeight="1">
      <c r="A370" s="26" t="s">
        <v>239</v>
      </c>
      <c r="B370" s="33"/>
      <c r="C370" s="33" t="s">
        <v>101</v>
      </c>
      <c r="D370" s="33" t="s">
        <v>92</v>
      </c>
      <c r="E370" s="69">
        <v>7710000</v>
      </c>
      <c r="F370" s="34"/>
      <c r="G370" s="35">
        <f>G371</f>
        <v>4650</v>
      </c>
      <c r="H370" s="160"/>
      <c r="I370" s="35">
        <f>I371</f>
        <v>4650</v>
      </c>
      <c r="J370" s="166"/>
    </row>
    <row r="371" spans="1:10" ht="16.5" customHeight="1">
      <c r="A371" s="41" t="s">
        <v>315</v>
      </c>
      <c r="B371" s="33"/>
      <c r="C371" s="33" t="s">
        <v>101</v>
      </c>
      <c r="D371" s="33" t="s">
        <v>92</v>
      </c>
      <c r="E371" s="69">
        <v>7710000</v>
      </c>
      <c r="F371" s="34" t="s">
        <v>314</v>
      </c>
      <c r="G371" s="35">
        <v>4650</v>
      </c>
      <c r="H371" s="160"/>
      <c r="I371" s="35">
        <v>4650</v>
      </c>
      <c r="J371" s="166"/>
    </row>
    <row r="372" spans="1:10" ht="16.5" customHeight="1">
      <c r="A372" s="26" t="s">
        <v>215</v>
      </c>
      <c r="B372" s="33"/>
      <c r="C372" s="33" t="s">
        <v>101</v>
      </c>
      <c r="D372" s="33" t="s">
        <v>92</v>
      </c>
      <c r="E372" s="69">
        <v>7950000</v>
      </c>
      <c r="F372" s="34"/>
      <c r="G372" s="35">
        <f>G373+G376+G378</f>
        <v>88014</v>
      </c>
      <c r="H372" s="160"/>
      <c r="I372" s="35">
        <f>I373+I376+I378</f>
        <v>88014</v>
      </c>
      <c r="J372" s="166"/>
    </row>
    <row r="373" spans="1:10" ht="32.25" customHeight="1">
      <c r="A373" s="31" t="s">
        <v>316</v>
      </c>
      <c r="B373" s="33"/>
      <c r="C373" s="33" t="s">
        <v>101</v>
      </c>
      <c r="D373" s="33" t="s">
        <v>92</v>
      </c>
      <c r="E373" s="69">
        <v>7950300</v>
      </c>
      <c r="F373" s="34"/>
      <c r="G373" s="35">
        <f>G374+G375</f>
        <v>85230</v>
      </c>
      <c r="H373" s="160"/>
      <c r="I373" s="35">
        <f>I374+I375</f>
        <v>85230</v>
      </c>
      <c r="J373" s="166"/>
    </row>
    <row r="374" spans="1:10" ht="17.25" customHeight="1">
      <c r="A374" s="36" t="s">
        <v>54</v>
      </c>
      <c r="B374" s="33"/>
      <c r="C374" s="33" t="s">
        <v>101</v>
      </c>
      <c r="D374" s="33" t="s">
        <v>92</v>
      </c>
      <c r="E374" s="69">
        <v>7950300</v>
      </c>
      <c r="F374" s="34" t="s">
        <v>47</v>
      </c>
      <c r="G374" s="35">
        <v>24000</v>
      </c>
      <c r="H374" s="160"/>
      <c r="I374" s="35">
        <v>24000</v>
      </c>
      <c r="J374" s="166"/>
    </row>
    <row r="375" spans="1:10" ht="32.25" customHeight="1">
      <c r="A375" s="41" t="s">
        <v>37</v>
      </c>
      <c r="B375" s="33"/>
      <c r="C375" s="33" t="s">
        <v>101</v>
      </c>
      <c r="D375" s="33" t="s">
        <v>92</v>
      </c>
      <c r="E375" s="69">
        <v>7950300</v>
      </c>
      <c r="F375" s="34" t="s">
        <v>45</v>
      </c>
      <c r="G375" s="35">
        <v>61230</v>
      </c>
      <c r="H375" s="160"/>
      <c r="I375" s="35">
        <v>61230</v>
      </c>
      <c r="J375" s="166"/>
    </row>
    <row r="376" spans="1:10" ht="17.25" customHeight="1">
      <c r="A376" s="31" t="s">
        <v>317</v>
      </c>
      <c r="B376" s="33"/>
      <c r="C376" s="33" t="s">
        <v>101</v>
      </c>
      <c r="D376" s="33" t="s">
        <v>92</v>
      </c>
      <c r="E376" s="69">
        <v>7950500</v>
      </c>
      <c r="F376" s="34"/>
      <c r="G376" s="35">
        <f>G377</f>
        <v>782</v>
      </c>
      <c r="H376" s="160"/>
      <c r="I376" s="35">
        <f>I377</f>
        <v>782</v>
      </c>
      <c r="J376" s="166"/>
    </row>
    <row r="377" spans="1:10" ht="32.25" customHeight="1">
      <c r="A377" s="41" t="s">
        <v>37</v>
      </c>
      <c r="B377" s="33"/>
      <c r="C377" s="33" t="s">
        <v>101</v>
      </c>
      <c r="D377" s="33" t="s">
        <v>92</v>
      </c>
      <c r="E377" s="69">
        <v>7950500</v>
      </c>
      <c r="F377" s="34" t="s">
        <v>45</v>
      </c>
      <c r="G377" s="35">
        <v>782</v>
      </c>
      <c r="H377" s="160"/>
      <c r="I377" s="35">
        <v>782</v>
      </c>
      <c r="J377" s="166"/>
    </row>
    <row r="378" spans="1:10" ht="48" customHeight="1">
      <c r="A378" s="31" t="s">
        <v>280</v>
      </c>
      <c r="B378" s="33"/>
      <c r="C378" s="33" t="s">
        <v>101</v>
      </c>
      <c r="D378" s="33" t="s">
        <v>92</v>
      </c>
      <c r="E378" s="69">
        <v>7950700</v>
      </c>
      <c r="F378" s="34"/>
      <c r="G378" s="35">
        <f>G379</f>
        <v>2002</v>
      </c>
      <c r="H378" s="160"/>
      <c r="I378" s="35">
        <f>I379</f>
        <v>2002</v>
      </c>
      <c r="J378" s="166"/>
    </row>
    <row r="379" spans="1:10" ht="32.25" customHeight="1">
      <c r="A379" s="41" t="s">
        <v>37</v>
      </c>
      <c r="B379" s="33"/>
      <c r="C379" s="33" t="s">
        <v>101</v>
      </c>
      <c r="D379" s="33" t="s">
        <v>92</v>
      </c>
      <c r="E379" s="69">
        <v>7950700</v>
      </c>
      <c r="F379" s="34" t="s">
        <v>45</v>
      </c>
      <c r="G379" s="35">
        <v>2002</v>
      </c>
      <c r="H379" s="160"/>
      <c r="I379" s="35">
        <v>2002</v>
      </c>
      <c r="J379" s="166"/>
    </row>
    <row r="380" spans="1:10" ht="12" customHeight="1">
      <c r="A380" s="41"/>
      <c r="B380" s="33"/>
      <c r="C380" s="33"/>
      <c r="D380" s="33"/>
      <c r="E380" s="69"/>
      <c r="F380" s="34"/>
      <c r="G380" s="35"/>
      <c r="H380" s="160"/>
      <c r="I380" s="35"/>
      <c r="J380" s="166"/>
    </row>
    <row r="381" spans="1:10" ht="14.25" customHeight="1">
      <c r="A381" s="60" t="s">
        <v>29</v>
      </c>
      <c r="B381" s="193" t="s">
        <v>101</v>
      </c>
      <c r="C381" s="193"/>
      <c r="D381" s="62" t="s">
        <v>93</v>
      </c>
      <c r="E381" s="55"/>
      <c r="F381" s="65"/>
      <c r="G381" s="63">
        <f>G385+G388+G382</f>
        <v>33037</v>
      </c>
      <c r="H381" s="160"/>
      <c r="I381" s="63">
        <f>I385+I388+I382</f>
        <v>33037</v>
      </c>
      <c r="J381" s="167"/>
    </row>
    <row r="382" spans="1:10" ht="15.75" customHeight="1">
      <c r="A382" s="45" t="s">
        <v>83</v>
      </c>
      <c r="B382" s="33"/>
      <c r="C382" s="33" t="s">
        <v>101</v>
      </c>
      <c r="D382" s="33" t="s">
        <v>93</v>
      </c>
      <c r="E382" s="69">
        <v>1020000</v>
      </c>
      <c r="F382" s="34"/>
      <c r="G382" s="63">
        <f>G383</f>
        <v>14025</v>
      </c>
      <c r="H382" s="160"/>
      <c r="I382" s="63">
        <f>I383</f>
        <v>14025</v>
      </c>
      <c r="J382" s="167"/>
    </row>
    <row r="383" spans="1:10" ht="16.5" customHeight="1">
      <c r="A383" s="41" t="s">
        <v>111</v>
      </c>
      <c r="B383" s="33"/>
      <c r="C383" s="33" t="s">
        <v>101</v>
      </c>
      <c r="D383" s="33" t="s">
        <v>93</v>
      </c>
      <c r="E383" s="69">
        <v>1020000</v>
      </c>
      <c r="F383" s="34" t="s">
        <v>112</v>
      </c>
      <c r="G383" s="63">
        <v>14025</v>
      </c>
      <c r="H383" s="160"/>
      <c r="I383" s="63">
        <v>14025</v>
      </c>
      <c r="J383" s="167"/>
    </row>
    <row r="384" spans="1:10" ht="14.25" customHeight="1" hidden="1">
      <c r="A384" s="30" t="s">
        <v>183</v>
      </c>
      <c r="B384" s="33"/>
      <c r="C384" s="33"/>
      <c r="D384" s="33"/>
      <c r="E384" s="69"/>
      <c r="F384" s="34"/>
      <c r="G384" s="66"/>
      <c r="H384" s="160"/>
      <c r="I384" s="66"/>
      <c r="J384" s="177"/>
    </row>
    <row r="385" spans="1:10" ht="16.5" customHeight="1">
      <c r="A385" s="31" t="s">
        <v>46</v>
      </c>
      <c r="B385" s="193" t="s">
        <v>101</v>
      </c>
      <c r="C385" s="193"/>
      <c r="D385" s="33" t="s">
        <v>93</v>
      </c>
      <c r="E385" s="69">
        <v>5120000</v>
      </c>
      <c r="F385" s="34"/>
      <c r="G385" s="35">
        <f>G386</f>
        <v>13812</v>
      </c>
      <c r="H385" s="160"/>
      <c r="I385" s="35">
        <f>I386</f>
        <v>13812</v>
      </c>
      <c r="J385" s="166"/>
    </row>
    <row r="386" spans="1:10" ht="31.5" customHeight="1">
      <c r="A386" s="41" t="s">
        <v>37</v>
      </c>
      <c r="B386" s="193" t="s">
        <v>101</v>
      </c>
      <c r="C386" s="193"/>
      <c r="D386" s="33" t="s">
        <v>93</v>
      </c>
      <c r="E386" s="69">
        <v>5120000</v>
      </c>
      <c r="F386" s="34" t="s">
        <v>45</v>
      </c>
      <c r="G386" s="35">
        <v>13812</v>
      </c>
      <c r="H386" s="160"/>
      <c r="I386" s="35">
        <v>13812</v>
      </c>
      <c r="J386" s="166"/>
    </row>
    <row r="387" spans="1:10" ht="26.25" customHeight="1">
      <c r="A387" s="30" t="s">
        <v>182</v>
      </c>
      <c r="B387" s="42"/>
      <c r="C387" s="42"/>
      <c r="D387" s="42"/>
      <c r="E387" s="61"/>
      <c r="F387" s="43"/>
      <c r="G387" s="44">
        <v>13612</v>
      </c>
      <c r="H387" s="160"/>
      <c r="I387" s="44">
        <v>13612</v>
      </c>
      <c r="J387" s="168"/>
    </row>
    <row r="388" spans="1:10" ht="16.5" customHeight="1">
      <c r="A388" s="26" t="s">
        <v>215</v>
      </c>
      <c r="B388" s="193" t="s">
        <v>101</v>
      </c>
      <c r="C388" s="193"/>
      <c r="D388" s="33" t="s">
        <v>93</v>
      </c>
      <c r="E388" s="69">
        <v>7950000</v>
      </c>
      <c r="F388" s="56"/>
      <c r="G388" s="63">
        <f>G390</f>
        <v>5200</v>
      </c>
      <c r="H388" s="160"/>
      <c r="I388" s="63">
        <f>I390</f>
        <v>5200</v>
      </c>
      <c r="J388" s="167"/>
    </row>
    <row r="389" spans="1:10" ht="31.5" customHeight="1">
      <c r="A389" s="45" t="s">
        <v>326</v>
      </c>
      <c r="B389" s="33"/>
      <c r="C389" s="33" t="s">
        <v>101</v>
      </c>
      <c r="D389" s="33" t="s">
        <v>93</v>
      </c>
      <c r="E389" s="69">
        <v>7950200</v>
      </c>
      <c r="F389" s="43"/>
      <c r="G389" s="35">
        <f>G390</f>
        <v>5200</v>
      </c>
      <c r="H389" s="160"/>
      <c r="I389" s="35">
        <f>I390</f>
        <v>5200</v>
      </c>
      <c r="J389" s="166"/>
    </row>
    <row r="390" spans="1:10" ht="33" customHeight="1">
      <c r="A390" s="41" t="s">
        <v>37</v>
      </c>
      <c r="B390" s="193" t="s">
        <v>101</v>
      </c>
      <c r="C390" s="193"/>
      <c r="D390" s="33" t="s">
        <v>93</v>
      </c>
      <c r="E390" s="69">
        <v>7950200</v>
      </c>
      <c r="F390" s="34" t="s">
        <v>45</v>
      </c>
      <c r="G390" s="35">
        <v>5200</v>
      </c>
      <c r="H390" s="160"/>
      <c r="I390" s="35">
        <v>5200</v>
      </c>
      <c r="J390" s="166"/>
    </row>
    <row r="391" spans="1:10" ht="12" customHeight="1">
      <c r="A391" s="41"/>
      <c r="B391" s="33"/>
      <c r="C391" s="33"/>
      <c r="D391" s="33"/>
      <c r="E391" s="69"/>
      <c r="F391" s="34"/>
      <c r="G391" s="35"/>
      <c r="H391" s="160"/>
      <c r="I391" s="35"/>
      <c r="J391" s="166"/>
    </row>
    <row r="392" spans="1:10" ht="14.25" customHeight="1">
      <c r="A392" s="60" t="s">
        <v>30</v>
      </c>
      <c r="B392" s="193" t="s">
        <v>101</v>
      </c>
      <c r="C392" s="193"/>
      <c r="D392" s="62" t="s">
        <v>95</v>
      </c>
      <c r="E392" s="55"/>
      <c r="F392" s="65"/>
      <c r="G392" s="63">
        <f>G393+G395</f>
        <v>43715</v>
      </c>
      <c r="H392" s="160"/>
      <c r="I392" s="63">
        <f>I393+I395</f>
        <v>43715</v>
      </c>
      <c r="J392" s="167"/>
    </row>
    <row r="393" spans="1:10" ht="16.5" customHeight="1">
      <c r="A393" s="195" t="s">
        <v>51</v>
      </c>
      <c r="B393" s="196"/>
      <c r="C393" s="33" t="s">
        <v>101</v>
      </c>
      <c r="D393" s="33" t="s">
        <v>95</v>
      </c>
      <c r="E393" s="62" t="s">
        <v>87</v>
      </c>
      <c r="F393" s="65"/>
      <c r="G393" s="35">
        <f>G394</f>
        <v>43715</v>
      </c>
      <c r="H393" s="160"/>
      <c r="I393" s="35">
        <f>I394</f>
        <v>43715</v>
      </c>
      <c r="J393" s="166"/>
    </row>
    <row r="394" spans="1:10" ht="16.5" customHeight="1">
      <c r="A394" s="41" t="s">
        <v>52</v>
      </c>
      <c r="B394" s="118"/>
      <c r="C394" s="33" t="s">
        <v>101</v>
      </c>
      <c r="D394" s="33" t="s">
        <v>95</v>
      </c>
      <c r="E394" s="62" t="s">
        <v>87</v>
      </c>
      <c r="F394" s="65" t="s">
        <v>39</v>
      </c>
      <c r="G394" s="35">
        <v>43715</v>
      </c>
      <c r="H394" s="160"/>
      <c r="I394" s="35">
        <v>43715</v>
      </c>
      <c r="J394" s="166"/>
    </row>
    <row r="395" spans="1:10" ht="15.75" customHeight="1" hidden="1">
      <c r="A395" s="26" t="s">
        <v>215</v>
      </c>
      <c r="B395" s="118"/>
      <c r="C395" s="33" t="s">
        <v>101</v>
      </c>
      <c r="D395" s="33" t="s">
        <v>95</v>
      </c>
      <c r="E395" s="62" t="s">
        <v>219</v>
      </c>
      <c r="F395" s="65"/>
      <c r="G395" s="35">
        <f>G396+G398+G401+G403</f>
        <v>0</v>
      </c>
      <c r="H395" s="160"/>
      <c r="I395" s="140"/>
      <c r="J395" s="25"/>
    </row>
    <row r="396" spans="1:10" ht="15.75" customHeight="1" hidden="1">
      <c r="A396" s="45" t="s">
        <v>181</v>
      </c>
      <c r="B396" s="118"/>
      <c r="C396" s="33" t="s">
        <v>101</v>
      </c>
      <c r="D396" s="33" t="s">
        <v>95</v>
      </c>
      <c r="E396" s="62" t="s">
        <v>222</v>
      </c>
      <c r="F396" s="65"/>
      <c r="G396" s="35">
        <f>G397</f>
        <v>0</v>
      </c>
      <c r="H396" s="160"/>
      <c r="I396" s="140"/>
      <c r="J396" s="25"/>
    </row>
    <row r="397" spans="1:10" ht="32.25" customHeight="1" hidden="1">
      <c r="A397" s="41" t="s">
        <v>37</v>
      </c>
      <c r="B397" s="118"/>
      <c r="C397" s="33" t="s">
        <v>101</v>
      </c>
      <c r="D397" s="33" t="s">
        <v>95</v>
      </c>
      <c r="E397" s="33" t="s">
        <v>222</v>
      </c>
      <c r="F397" s="34" t="s">
        <v>45</v>
      </c>
      <c r="G397" s="35">
        <v>0</v>
      </c>
      <c r="H397" s="160"/>
      <c r="I397" s="140"/>
      <c r="J397" s="25"/>
    </row>
    <row r="398" spans="1:10" ht="32.25" customHeight="1" hidden="1">
      <c r="A398" s="31" t="s">
        <v>153</v>
      </c>
      <c r="B398" s="118"/>
      <c r="C398" s="33" t="s">
        <v>101</v>
      </c>
      <c r="D398" s="33" t="s">
        <v>95</v>
      </c>
      <c r="E398" s="33" t="s">
        <v>223</v>
      </c>
      <c r="F398" s="34"/>
      <c r="G398" s="35">
        <f>G399+G400</f>
        <v>0</v>
      </c>
      <c r="H398" s="160"/>
      <c r="I398" s="140"/>
      <c r="J398" s="25"/>
    </row>
    <row r="399" spans="1:10" ht="15.75" customHeight="1" hidden="1">
      <c r="A399" s="36" t="s">
        <v>54</v>
      </c>
      <c r="B399" s="118"/>
      <c r="C399" s="33" t="s">
        <v>101</v>
      </c>
      <c r="D399" s="33" t="s">
        <v>95</v>
      </c>
      <c r="E399" s="33" t="s">
        <v>223</v>
      </c>
      <c r="F399" s="34" t="s">
        <v>47</v>
      </c>
      <c r="G399" s="35">
        <v>0</v>
      </c>
      <c r="H399" s="160"/>
      <c r="I399" s="140"/>
      <c r="J399" s="25"/>
    </row>
    <row r="400" spans="1:10" ht="32.25" customHeight="1" hidden="1">
      <c r="A400" s="41" t="s">
        <v>37</v>
      </c>
      <c r="B400" s="118"/>
      <c r="C400" s="33" t="s">
        <v>101</v>
      </c>
      <c r="D400" s="33" t="s">
        <v>95</v>
      </c>
      <c r="E400" s="33" t="s">
        <v>223</v>
      </c>
      <c r="F400" s="34" t="s">
        <v>45</v>
      </c>
      <c r="G400" s="35">
        <v>0</v>
      </c>
      <c r="H400" s="160"/>
      <c r="I400" s="140"/>
      <c r="J400" s="25"/>
    </row>
    <row r="401" spans="1:10" ht="16.5" customHeight="1" hidden="1">
      <c r="A401" s="31" t="s">
        <v>162</v>
      </c>
      <c r="B401" s="118"/>
      <c r="C401" s="33" t="s">
        <v>101</v>
      </c>
      <c r="D401" s="33" t="s">
        <v>95</v>
      </c>
      <c r="E401" s="33" t="s">
        <v>245</v>
      </c>
      <c r="F401" s="34"/>
      <c r="G401" s="35">
        <f>G402</f>
        <v>0</v>
      </c>
      <c r="H401" s="160"/>
      <c r="I401" s="140"/>
      <c r="J401" s="25"/>
    </row>
    <row r="402" spans="1:10" ht="17.25" customHeight="1" hidden="1">
      <c r="A402" s="41" t="s">
        <v>66</v>
      </c>
      <c r="B402" s="118"/>
      <c r="C402" s="33" t="s">
        <v>101</v>
      </c>
      <c r="D402" s="33" t="s">
        <v>95</v>
      </c>
      <c r="E402" s="33" t="s">
        <v>245</v>
      </c>
      <c r="F402" s="34" t="s">
        <v>45</v>
      </c>
      <c r="G402" s="35">
        <v>0</v>
      </c>
      <c r="H402" s="160"/>
      <c r="I402" s="140"/>
      <c r="J402" s="25"/>
    </row>
    <row r="403" spans="1:10" ht="45.75" customHeight="1" hidden="1">
      <c r="A403" s="31" t="s">
        <v>164</v>
      </c>
      <c r="B403" s="118"/>
      <c r="C403" s="33" t="s">
        <v>101</v>
      </c>
      <c r="D403" s="33" t="s">
        <v>95</v>
      </c>
      <c r="E403" s="33" t="s">
        <v>224</v>
      </c>
      <c r="F403" s="34"/>
      <c r="G403" s="35">
        <f>G404</f>
        <v>0</v>
      </c>
      <c r="H403" s="160"/>
      <c r="I403" s="140"/>
      <c r="J403" s="25"/>
    </row>
    <row r="404" spans="1:10" ht="32.25" customHeight="1" hidden="1">
      <c r="A404" s="41" t="s">
        <v>37</v>
      </c>
      <c r="B404" s="118"/>
      <c r="C404" s="33" t="s">
        <v>101</v>
      </c>
      <c r="D404" s="33" t="s">
        <v>95</v>
      </c>
      <c r="E404" s="33" t="s">
        <v>224</v>
      </c>
      <c r="F404" s="34" t="s">
        <v>45</v>
      </c>
      <c r="G404" s="35">
        <v>0</v>
      </c>
      <c r="H404" s="160"/>
      <c r="I404" s="140"/>
      <c r="J404" s="25"/>
    </row>
    <row r="405" spans="1:10" ht="12" customHeight="1">
      <c r="A405" s="41"/>
      <c r="B405" s="88"/>
      <c r="C405" s="33"/>
      <c r="D405" s="33"/>
      <c r="E405" s="69"/>
      <c r="F405" s="34"/>
      <c r="G405" s="35"/>
      <c r="H405" s="160"/>
      <c r="I405" s="140"/>
      <c r="J405" s="25"/>
    </row>
    <row r="406" spans="1:10" ht="14.25" customHeight="1">
      <c r="A406" s="78" t="s">
        <v>9</v>
      </c>
      <c r="B406" s="197" t="s">
        <v>102</v>
      </c>
      <c r="C406" s="197"/>
      <c r="D406" s="54"/>
      <c r="E406" s="55"/>
      <c r="F406" s="65"/>
      <c r="G406" s="59">
        <f>G407+G411+G428+G452</f>
        <v>116912</v>
      </c>
      <c r="H406" s="59">
        <f>H407+H411+H428+H452</f>
        <v>3081</v>
      </c>
      <c r="I406" s="59">
        <f>I407+I411+I428+I452</f>
        <v>119993</v>
      </c>
      <c r="J406" s="165"/>
    </row>
    <row r="407" spans="1:10" ht="14.25" customHeight="1">
      <c r="A407" s="67" t="s">
        <v>154</v>
      </c>
      <c r="B407" s="54"/>
      <c r="C407" s="86" t="s">
        <v>102</v>
      </c>
      <c r="D407" s="86" t="s">
        <v>92</v>
      </c>
      <c r="E407" s="98"/>
      <c r="F407" s="99"/>
      <c r="G407" s="119">
        <f>G409</f>
        <v>11500</v>
      </c>
      <c r="H407" s="119"/>
      <c r="I407" s="119">
        <f>I409</f>
        <v>11500</v>
      </c>
      <c r="J407" s="173"/>
    </row>
    <row r="408" spans="1:10" ht="15" customHeight="1">
      <c r="A408" s="31" t="s">
        <v>155</v>
      </c>
      <c r="B408" s="54"/>
      <c r="C408" s="86" t="s">
        <v>102</v>
      </c>
      <c r="D408" s="86" t="s">
        <v>92</v>
      </c>
      <c r="E408" s="98">
        <v>4900000</v>
      </c>
      <c r="F408" s="99"/>
      <c r="G408" s="119">
        <f>G409</f>
        <v>11500</v>
      </c>
      <c r="H408" s="160"/>
      <c r="I408" s="119">
        <f>I409</f>
        <v>11500</v>
      </c>
      <c r="J408" s="173"/>
    </row>
    <row r="409" spans="1:10" ht="32.25" customHeight="1">
      <c r="A409" s="36" t="s">
        <v>156</v>
      </c>
      <c r="B409" s="54"/>
      <c r="C409" s="86" t="s">
        <v>102</v>
      </c>
      <c r="D409" s="86" t="s">
        <v>92</v>
      </c>
      <c r="E409" s="98">
        <v>4900000</v>
      </c>
      <c r="F409" s="99" t="s">
        <v>159</v>
      </c>
      <c r="G409" s="91">
        <v>11500</v>
      </c>
      <c r="H409" s="160"/>
      <c r="I409" s="91">
        <v>11500</v>
      </c>
      <c r="J409" s="169"/>
    </row>
    <row r="410" spans="1:10" ht="12" customHeight="1">
      <c r="A410" s="36"/>
      <c r="B410" s="54"/>
      <c r="C410" s="54"/>
      <c r="D410" s="54"/>
      <c r="E410" s="55"/>
      <c r="F410" s="65"/>
      <c r="G410" s="119"/>
      <c r="H410" s="160"/>
      <c r="I410" s="119"/>
      <c r="J410" s="173"/>
    </row>
    <row r="411" spans="1:10" ht="14.25" customHeight="1">
      <c r="A411" s="67" t="s">
        <v>157</v>
      </c>
      <c r="B411" s="54"/>
      <c r="C411" s="86" t="s">
        <v>102</v>
      </c>
      <c r="D411" s="86" t="s">
        <v>93</v>
      </c>
      <c r="E411" s="98"/>
      <c r="F411" s="99"/>
      <c r="G411" s="119">
        <f>G413+G415</f>
        <v>73867</v>
      </c>
      <c r="H411" s="160"/>
      <c r="I411" s="119">
        <f>I413+I415</f>
        <v>73867</v>
      </c>
      <c r="J411" s="173"/>
    </row>
    <row r="412" spans="1:10" ht="16.5" customHeight="1">
      <c r="A412" s="45" t="s">
        <v>83</v>
      </c>
      <c r="B412" s="54"/>
      <c r="C412" s="86" t="s">
        <v>102</v>
      </c>
      <c r="D412" s="86" t="s">
        <v>93</v>
      </c>
      <c r="E412" s="98">
        <v>1020000</v>
      </c>
      <c r="F412" s="99"/>
      <c r="G412" s="119">
        <f>G413</f>
        <v>5890</v>
      </c>
      <c r="H412" s="160"/>
      <c r="I412" s="119">
        <f>I413</f>
        <v>5890</v>
      </c>
      <c r="J412" s="173"/>
    </row>
    <row r="413" spans="1:10" ht="17.25" customHeight="1">
      <c r="A413" s="41" t="s">
        <v>111</v>
      </c>
      <c r="B413" s="54"/>
      <c r="C413" s="86" t="s">
        <v>102</v>
      </c>
      <c r="D413" s="86" t="s">
        <v>93</v>
      </c>
      <c r="E413" s="98">
        <v>1020000</v>
      </c>
      <c r="F413" s="99" t="s">
        <v>112</v>
      </c>
      <c r="G413" s="119">
        <v>5890</v>
      </c>
      <c r="H413" s="160"/>
      <c r="I413" s="119">
        <v>5890</v>
      </c>
      <c r="J413" s="173"/>
    </row>
    <row r="414" spans="1:10" ht="16.5" customHeight="1">
      <c r="A414" s="31" t="s">
        <v>158</v>
      </c>
      <c r="B414" s="54"/>
      <c r="C414" s="86" t="s">
        <v>102</v>
      </c>
      <c r="D414" s="86" t="s">
        <v>93</v>
      </c>
      <c r="E414" s="98">
        <v>5060000</v>
      </c>
      <c r="F414" s="99"/>
      <c r="G414" s="119">
        <f>G415</f>
        <v>67977</v>
      </c>
      <c r="H414" s="160"/>
      <c r="I414" s="119">
        <f>I415</f>
        <v>67977</v>
      </c>
      <c r="J414" s="173"/>
    </row>
    <row r="415" spans="1:10" ht="16.5" customHeight="1">
      <c r="A415" s="41" t="s">
        <v>33</v>
      </c>
      <c r="B415" s="54"/>
      <c r="C415" s="86" t="s">
        <v>102</v>
      </c>
      <c r="D415" s="86" t="s">
        <v>93</v>
      </c>
      <c r="E415" s="98">
        <v>5060000</v>
      </c>
      <c r="F415" s="99" t="s">
        <v>49</v>
      </c>
      <c r="G415" s="119">
        <v>67977</v>
      </c>
      <c r="H415" s="160"/>
      <c r="I415" s="119">
        <v>67977</v>
      </c>
      <c r="J415" s="173"/>
    </row>
    <row r="416" spans="1:10" ht="16.5" customHeight="1" hidden="1">
      <c r="A416" s="31" t="s">
        <v>114</v>
      </c>
      <c r="B416" s="54"/>
      <c r="C416" s="86" t="s">
        <v>102</v>
      </c>
      <c r="D416" s="86" t="s">
        <v>93</v>
      </c>
      <c r="E416" s="98">
        <v>8000000</v>
      </c>
      <c r="F416" s="99"/>
      <c r="G416" s="119">
        <f>G417+G419+G421+G423+G425</f>
        <v>0</v>
      </c>
      <c r="H416" s="160"/>
      <c r="I416" s="119">
        <f>I417+I419+I421+I423+I425</f>
        <v>0</v>
      </c>
      <c r="J416" s="173"/>
    </row>
    <row r="417" spans="1:10" ht="16.5" customHeight="1" hidden="1">
      <c r="A417" s="31" t="s">
        <v>162</v>
      </c>
      <c r="B417" s="54"/>
      <c r="C417" s="86" t="s">
        <v>102</v>
      </c>
      <c r="D417" s="86" t="s">
        <v>93</v>
      </c>
      <c r="E417" s="69">
        <v>8000500</v>
      </c>
      <c r="F417" s="34"/>
      <c r="G417" s="119">
        <f>G418</f>
        <v>0</v>
      </c>
      <c r="H417" s="160"/>
      <c r="I417" s="119">
        <f>I418</f>
        <v>0</v>
      </c>
      <c r="J417" s="173"/>
    </row>
    <row r="418" spans="1:10" ht="16.5" customHeight="1" hidden="1">
      <c r="A418" s="41" t="s">
        <v>66</v>
      </c>
      <c r="B418" s="54"/>
      <c r="C418" s="86" t="s">
        <v>102</v>
      </c>
      <c r="D418" s="86" t="s">
        <v>93</v>
      </c>
      <c r="E418" s="69">
        <v>8000500</v>
      </c>
      <c r="F418" s="34" t="s">
        <v>65</v>
      </c>
      <c r="G418" s="119">
        <v>0</v>
      </c>
      <c r="H418" s="160"/>
      <c r="I418" s="119">
        <v>0</v>
      </c>
      <c r="J418" s="173"/>
    </row>
    <row r="419" spans="1:10" ht="16.5" customHeight="1" hidden="1">
      <c r="A419" s="31" t="s">
        <v>163</v>
      </c>
      <c r="B419" s="54"/>
      <c r="C419" s="86" t="s">
        <v>102</v>
      </c>
      <c r="D419" s="86" t="s">
        <v>93</v>
      </c>
      <c r="E419" s="69">
        <v>8000600</v>
      </c>
      <c r="F419" s="34"/>
      <c r="G419" s="119">
        <f>G420</f>
        <v>0</v>
      </c>
      <c r="H419" s="160"/>
      <c r="I419" s="119">
        <f>I420</f>
        <v>0</v>
      </c>
      <c r="J419" s="173"/>
    </row>
    <row r="420" spans="1:10" ht="16.5" customHeight="1" hidden="1">
      <c r="A420" s="41" t="s">
        <v>66</v>
      </c>
      <c r="B420" s="54"/>
      <c r="C420" s="86" t="s">
        <v>102</v>
      </c>
      <c r="D420" s="86" t="s">
        <v>93</v>
      </c>
      <c r="E420" s="69">
        <v>8000600</v>
      </c>
      <c r="F420" s="34" t="s">
        <v>65</v>
      </c>
      <c r="G420" s="119">
        <v>0</v>
      </c>
      <c r="H420" s="160"/>
      <c r="I420" s="119">
        <v>0</v>
      </c>
      <c r="J420" s="173"/>
    </row>
    <row r="421" spans="1:10" ht="16.5" customHeight="1" hidden="1">
      <c r="A421" s="31" t="s">
        <v>165</v>
      </c>
      <c r="B421" s="33"/>
      <c r="C421" s="33" t="s">
        <v>102</v>
      </c>
      <c r="D421" s="33" t="s">
        <v>93</v>
      </c>
      <c r="E421" s="69">
        <v>5230800</v>
      </c>
      <c r="F421" s="34"/>
      <c r="G421" s="35">
        <f>G422</f>
        <v>0</v>
      </c>
      <c r="H421" s="160"/>
      <c r="I421" s="35">
        <f>I422</f>
        <v>0</v>
      </c>
      <c r="J421" s="166"/>
    </row>
    <row r="422" spans="1:10" ht="16.5" customHeight="1" hidden="1">
      <c r="A422" s="41" t="s">
        <v>66</v>
      </c>
      <c r="B422" s="33"/>
      <c r="C422" s="33" t="s">
        <v>102</v>
      </c>
      <c r="D422" s="33" t="s">
        <v>93</v>
      </c>
      <c r="E422" s="69">
        <v>5230800</v>
      </c>
      <c r="F422" s="34" t="s">
        <v>65</v>
      </c>
      <c r="G422" s="35">
        <v>0</v>
      </c>
      <c r="H422" s="160"/>
      <c r="I422" s="35">
        <v>0</v>
      </c>
      <c r="J422" s="166"/>
    </row>
    <row r="423" spans="1:10" ht="48" customHeight="1" hidden="1">
      <c r="A423" s="31" t="s">
        <v>164</v>
      </c>
      <c r="B423" s="33"/>
      <c r="C423" s="33" t="s">
        <v>102</v>
      </c>
      <c r="D423" s="33" t="s">
        <v>93</v>
      </c>
      <c r="E423" s="69">
        <v>5230700</v>
      </c>
      <c r="F423" s="34"/>
      <c r="G423" s="35">
        <f>G424</f>
        <v>0</v>
      </c>
      <c r="H423" s="160"/>
      <c r="I423" s="35">
        <f>I424</f>
        <v>0</v>
      </c>
      <c r="J423" s="166"/>
    </row>
    <row r="424" spans="1:10" ht="16.5" customHeight="1" hidden="1">
      <c r="A424" s="41" t="s">
        <v>66</v>
      </c>
      <c r="B424" s="33"/>
      <c r="C424" s="33" t="s">
        <v>102</v>
      </c>
      <c r="D424" s="33" t="s">
        <v>93</v>
      </c>
      <c r="E424" s="69">
        <v>5230700</v>
      </c>
      <c r="F424" s="34" t="s">
        <v>65</v>
      </c>
      <c r="G424" s="35">
        <v>0</v>
      </c>
      <c r="H424" s="160"/>
      <c r="I424" s="35">
        <v>0</v>
      </c>
      <c r="J424" s="166"/>
    </row>
    <row r="425" spans="1:10" ht="16.5" customHeight="1" hidden="1">
      <c r="A425" s="31" t="s">
        <v>165</v>
      </c>
      <c r="B425" s="33"/>
      <c r="C425" s="33" t="s">
        <v>102</v>
      </c>
      <c r="D425" s="33" t="s">
        <v>93</v>
      </c>
      <c r="E425" s="69">
        <v>8000900</v>
      </c>
      <c r="F425" s="34"/>
      <c r="G425" s="35">
        <f>G426</f>
        <v>0</v>
      </c>
      <c r="H425" s="160"/>
      <c r="I425" s="35">
        <f>I426</f>
        <v>0</v>
      </c>
      <c r="J425" s="166"/>
    </row>
    <row r="426" spans="1:10" ht="16.5" customHeight="1" hidden="1">
      <c r="A426" s="41" t="s">
        <v>66</v>
      </c>
      <c r="B426" s="33"/>
      <c r="C426" s="33" t="s">
        <v>102</v>
      </c>
      <c r="D426" s="33" t="s">
        <v>93</v>
      </c>
      <c r="E426" s="69">
        <v>8000900</v>
      </c>
      <c r="F426" s="34" t="s">
        <v>65</v>
      </c>
      <c r="G426" s="35">
        <v>0</v>
      </c>
      <c r="H426" s="160"/>
      <c r="I426" s="35">
        <v>0</v>
      </c>
      <c r="J426" s="166"/>
    </row>
    <row r="427" spans="1:10" ht="12" customHeight="1">
      <c r="A427" s="78"/>
      <c r="B427" s="54"/>
      <c r="C427" s="54"/>
      <c r="D427" s="54"/>
      <c r="E427" s="55"/>
      <c r="F427" s="65"/>
      <c r="G427" s="119"/>
      <c r="H427" s="160"/>
      <c r="I427" s="119"/>
      <c r="J427" s="173"/>
    </row>
    <row r="428" spans="1:10" ht="14.25" customHeight="1">
      <c r="A428" s="67" t="s">
        <v>169</v>
      </c>
      <c r="B428" s="54"/>
      <c r="C428" s="108" t="s">
        <v>102</v>
      </c>
      <c r="D428" s="108" t="s">
        <v>94</v>
      </c>
      <c r="E428" s="109"/>
      <c r="F428" s="110"/>
      <c r="G428" s="119">
        <f>G433+G440+G448</f>
        <v>23604</v>
      </c>
      <c r="H428" s="119">
        <f>H433+H440+H448+H429+H443</f>
        <v>3081</v>
      </c>
      <c r="I428" s="119">
        <f>I433+I440+I448+I429+I443</f>
        <v>26685</v>
      </c>
      <c r="J428" s="173"/>
    </row>
    <row r="429" spans="1:10" ht="32.25" customHeight="1">
      <c r="A429" s="147" t="s">
        <v>344</v>
      </c>
      <c r="B429" s="54"/>
      <c r="C429" s="86" t="s">
        <v>102</v>
      </c>
      <c r="D429" s="86" t="s">
        <v>94</v>
      </c>
      <c r="E429" s="144">
        <v>1040000</v>
      </c>
      <c r="F429" s="99"/>
      <c r="G429" s="91"/>
      <c r="H429" s="91">
        <f>H430</f>
        <v>1532</v>
      </c>
      <c r="I429" s="91">
        <f>I430</f>
        <v>1532</v>
      </c>
      <c r="J429" s="173"/>
    </row>
    <row r="430" spans="1:10" ht="15.75" customHeight="1">
      <c r="A430" s="147" t="s">
        <v>345</v>
      </c>
      <c r="B430" s="54"/>
      <c r="C430" s="108" t="s">
        <v>102</v>
      </c>
      <c r="D430" s="108" t="s">
        <v>94</v>
      </c>
      <c r="E430" s="144">
        <v>1042000</v>
      </c>
      <c r="F430" s="110"/>
      <c r="G430" s="119"/>
      <c r="H430" s="119">
        <f>H431</f>
        <v>1532</v>
      </c>
      <c r="I430" s="119">
        <f>I431</f>
        <v>1532</v>
      </c>
      <c r="J430" s="173"/>
    </row>
    <row r="431" spans="1:10" ht="17.25" customHeight="1">
      <c r="A431" s="146" t="s">
        <v>321</v>
      </c>
      <c r="B431" s="54"/>
      <c r="C431" s="108" t="s">
        <v>102</v>
      </c>
      <c r="D431" s="108" t="s">
        <v>94</v>
      </c>
      <c r="E431" s="144">
        <v>1042000</v>
      </c>
      <c r="F431" s="110" t="s">
        <v>320</v>
      </c>
      <c r="G431" s="119"/>
      <c r="H431" s="160">
        <v>1532</v>
      </c>
      <c r="I431" s="149">
        <v>1532</v>
      </c>
      <c r="J431" s="175"/>
    </row>
    <row r="432" spans="1:10" ht="26.25" customHeight="1">
      <c r="A432" s="134" t="s">
        <v>359</v>
      </c>
      <c r="B432" s="121"/>
      <c r="C432" s="38"/>
      <c r="D432" s="38"/>
      <c r="E432" s="111"/>
      <c r="F432" s="39"/>
      <c r="G432" s="40">
        <v>18855</v>
      </c>
      <c r="H432" s="157"/>
      <c r="I432" s="40">
        <v>1532</v>
      </c>
      <c r="J432" s="171"/>
    </row>
    <row r="433" spans="1:10" ht="16.5" customHeight="1">
      <c r="A433" s="45" t="s">
        <v>59</v>
      </c>
      <c r="B433" s="54"/>
      <c r="C433" s="108" t="s">
        <v>102</v>
      </c>
      <c r="D433" s="108" t="s">
        <v>94</v>
      </c>
      <c r="E433" s="109">
        <v>5050000</v>
      </c>
      <c r="F433" s="110"/>
      <c r="G433" s="119">
        <f>G436+G437+G438</f>
        <v>19521</v>
      </c>
      <c r="H433" s="119">
        <f>H436+H437+H438</f>
        <v>0</v>
      </c>
      <c r="I433" s="119">
        <f>I436+I437+I438</f>
        <v>19521</v>
      </c>
      <c r="J433" s="173"/>
    </row>
    <row r="434" spans="1:10" ht="15.75" customHeight="1" hidden="1">
      <c r="A434" s="41" t="s">
        <v>66</v>
      </c>
      <c r="B434" s="54"/>
      <c r="C434" s="108" t="s">
        <v>102</v>
      </c>
      <c r="D434" s="108" t="s">
        <v>94</v>
      </c>
      <c r="E434" s="109">
        <v>5050000</v>
      </c>
      <c r="F434" s="110" t="s">
        <v>65</v>
      </c>
      <c r="G434" s="119">
        <v>0</v>
      </c>
      <c r="H434" s="160"/>
      <c r="I434" s="119">
        <v>0</v>
      </c>
      <c r="J434" s="173"/>
    </row>
    <row r="435" spans="1:10" ht="51.75" customHeight="1" hidden="1">
      <c r="A435" s="70" t="s">
        <v>180</v>
      </c>
      <c r="B435" s="54"/>
      <c r="C435" s="38"/>
      <c r="D435" s="38"/>
      <c r="E435" s="111"/>
      <c r="F435" s="39"/>
      <c r="G435" s="40">
        <v>0</v>
      </c>
      <c r="H435" s="160"/>
      <c r="I435" s="40">
        <v>0</v>
      </c>
      <c r="J435" s="171"/>
    </row>
    <row r="436" spans="1:10" ht="15.75" customHeight="1">
      <c r="A436" s="41" t="s">
        <v>160</v>
      </c>
      <c r="B436" s="54"/>
      <c r="C436" s="86" t="s">
        <v>102</v>
      </c>
      <c r="D436" s="86" t="s">
        <v>94</v>
      </c>
      <c r="E436" s="98">
        <v>5050000</v>
      </c>
      <c r="F436" s="99" t="s">
        <v>60</v>
      </c>
      <c r="G436" s="91">
        <v>660</v>
      </c>
      <c r="H436" s="160"/>
      <c r="I436" s="91">
        <v>660</v>
      </c>
      <c r="J436" s="169"/>
    </row>
    <row r="437" spans="1:10" ht="32.25" customHeight="1" hidden="1">
      <c r="A437" s="48" t="s">
        <v>225</v>
      </c>
      <c r="B437" s="54"/>
      <c r="C437" s="86" t="s">
        <v>102</v>
      </c>
      <c r="D437" s="86" t="s">
        <v>94</v>
      </c>
      <c r="E437" s="98">
        <v>5050000</v>
      </c>
      <c r="F437" s="99" t="s">
        <v>226</v>
      </c>
      <c r="G437" s="91"/>
      <c r="H437" s="160"/>
      <c r="I437" s="91"/>
      <c r="J437" s="169"/>
    </row>
    <row r="438" spans="1:10" ht="32.25" customHeight="1">
      <c r="A438" s="48" t="s">
        <v>200</v>
      </c>
      <c r="B438" s="120"/>
      <c r="C438" s="86" t="s">
        <v>102</v>
      </c>
      <c r="D438" s="86" t="s">
        <v>94</v>
      </c>
      <c r="E438" s="98">
        <v>5050000</v>
      </c>
      <c r="F438" s="99" t="s">
        <v>201</v>
      </c>
      <c r="G438" s="91">
        <v>18861</v>
      </c>
      <c r="H438" s="160"/>
      <c r="I438" s="91">
        <f>G438+H438</f>
        <v>18861</v>
      </c>
      <c r="J438" s="169"/>
    </row>
    <row r="439" spans="1:10" ht="26.25" customHeight="1">
      <c r="A439" s="134" t="s">
        <v>318</v>
      </c>
      <c r="B439" s="121"/>
      <c r="C439" s="38"/>
      <c r="D439" s="38"/>
      <c r="E439" s="111"/>
      <c r="F439" s="39"/>
      <c r="G439" s="40">
        <v>18855</v>
      </c>
      <c r="H439" s="157"/>
      <c r="I439" s="40">
        <f>G439+H439</f>
        <v>18855</v>
      </c>
      <c r="J439" s="171"/>
    </row>
    <row r="440" spans="1:10" ht="16.5" customHeight="1">
      <c r="A440" s="31" t="s">
        <v>161</v>
      </c>
      <c r="B440" s="121"/>
      <c r="C440" s="86" t="s">
        <v>102</v>
      </c>
      <c r="D440" s="86" t="s">
        <v>94</v>
      </c>
      <c r="E440" s="98">
        <v>5140000</v>
      </c>
      <c r="F440" s="99"/>
      <c r="G440" s="91">
        <f>G441</f>
        <v>1083</v>
      </c>
      <c r="H440" s="160"/>
      <c r="I440" s="91">
        <f>I441</f>
        <v>1083</v>
      </c>
      <c r="J440" s="169"/>
    </row>
    <row r="441" spans="1:10" ht="15.75" customHeight="1">
      <c r="A441" s="41" t="s">
        <v>66</v>
      </c>
      <c r="B441" s="121"/>
      <c r="C441" s="86" t="s">
        <v>102</v>
      </c>
      <c r="D441" s="86" t="s">
        <v>94</v>
      </c>
      <c r="E441" s="98">
        <v>5140000</v>
      </c>
      <c r="F441" s="99" t="s">
        <v>65</v>
      </c>
      <c r="G441" s="91">
        <v>1083</v>
      </c>
      <c r="H441" s="160"/>
      <c r="I441" s="91">
        <v>1083</v>
      </c>
      <c r="J441" s="169"/>
    </row>
    <row r="442" spans="1:10" ht="52.5" customHeight="1">
      <c r="A442" s="70" t="s">
        <v>180</v>
      </c>
      <c r="B442" s="121"/>
      <c r="C442" s="86"/>
      <c r="D442" s="86"/>
      <c r="E442" s="98"/>
      <c r="F442" s="99"/>
      <c r="G442" s="40">
        <v>3</v>
      </c>
      <c r="H442" s="160"/>
      <c r="I442" s="40">
        <v>3</v>
      </c>
      <c r="J442" s="171"/>
    </row>
    <row r="443" spans="1:10" ht="16.5" customHeight="1">
      <c r="A443" s="143" t="s">
        <v>196</v>
      </c>
      <c r="B443" s="121"/>
      <c r="C443" s="86" t="s">
        <v>102</v>
      </c>
      <c r="D443" s="86" t="s">
        <v>94</v>
      </c>
      <c r="E443" s="145">
        <v>5220000</v>
      </c>
      <c r="F443" s="99"/>
      <c r="G443" s="40"/>
      <c r="H443" s="91">
        <f>H445</f>
        <v>1549</v>
      </c>
      <c r="I443" s="91">
        <f>I445</f>
        <v>1549</v>
      </c>
      <c r="J443" s="169"/>
    </row>
    <row r="444" spans="1:10" ht="48" customHeight="1">
      <c r="A444" s="143" t="s">
        <v>361</v>
      </c>
      <c r="B444" s="121"/>
      <c r="C444" s="86" t="s">
        <v>102</v>
      </c>
      <c r="D444" s="86" t="s">
        <v>94</v>
      </c>
      <c r="E444" s="145">
        <v>5221203</v>
      </c>
      <c r="F444" s="99"/>
      <c r="G444" s="40"/>
      <c r="H444" s="91">
        <f>H445</f>
        <v>1549</v>
      </c>
      <c r="I444" s="91">
        <f>I445</f>
        <v>1549</v>
      </c>
      <c r="J444" s="169"/>
    </row>
    <row r="445" spans="1:10" ht="16.5" customHeight="1" hidden="1">
      <c r="A445" s="143" t="s">
        <v>346</v>
      </c>
      <c r="B445" s="121"/>
      <c r="C445" s="86" t="s">
        <v>102</v>
      </c>
      <c r="D445" s="86" t="s">
        <v>94</v>
      </c>
      <c r="E445" s="145">
        <v>5221203</v>
      </c>
      <c r="F445" s="99"/>
      <c r="G445" s="40"/>
      <c r="H445" s="91">
        <f>H446</f>
        <v>1549</v>
      </c>
      <c r="I445" s="91">
        <f>I446</f>
        <v>1549</v>
      </c>
      <c r="J445" s="169"/>
    </row>
    <row r="446" spans="1:10" ht="15.75" customHeight="1">
      <c r="A446" s="146" t="s">
        <v>321</v>
      </c>
      <c r="B446" s="121"/>
      <c r="C446" s="86" t="s">
        <v>102</v>
      </c>
      <c r="D446" s="86" t="s">
        <v>94</v>
      </c>
      <c r="E446" s="145">
        <v>5221203</v>
      </c>
      <c r="F446" s="99" t="s">
        <v>320</v>
      </c>
      <c r="G446" s="40"/>
      <c r="H446" s="160">
        <v>1549</v>
      </c>
      <c r="I446" s="149">
        <v>1549</v>
      </c>
      <c r="J446" s="175"/>
    </row>
    <row r="447" spans="1:10" ht="26.25" customHeight="1">
      <c r="A447" s="134" t="s">
        <v>359</v>
      </c>
      <c r="B447" s="121"/>
      <c r="C447" s="38"/>
      <c r="D447" s="38"/>
      <c r="E447" s="111"/>
      <c r="F447" s="39"/>
      <c r="G447" s="40">
        <v>18855</v>
      </c>
      <c r="H447" s="157"/>
      <c r="I447" s="40">
        <v>1549</v>
      </c>
      <c r="J447" s="171"/>
    </row>
    <row r="448" spans="1:10" ht="16.5" customHeight="1">
      <c r="A448" s="26" t="s">
        <v>215</v>
      </c>
      <c r="B448" s="194" t="s">
        <v>102</v>
      </c>
      <c r="C448" s="194"/>
      <c r="D448" s="62" t="s">
        <v>94</v>
      </c>
      <c r="E448" s="55">
        <v>7950000</v>
      </c>
      <c r="F448" s="65"/>
      <c r="G448" s="119">
        <f>G450</f>
        <v>3000</v>
      </c>
      <c r="H448" s="160"/>
      <c r="I448" s="119">
        <f>I450</f>
        <v>3000</v>
      </c>
      <c r="J448" s="173"/>
    </row>
    <row r="449" spans="1:10" ht="32.25" customHeight="1">
      <c r="A449" s="26" t="s">
        <v>319</v>
      </c>
      <c r="B449" s="193" t="s">
        <v>102</v>
      </c>
      <c r="C449" s="193"/>
      <c r="D449" s="33" t="s">
        <v>94</v>
      </c>
      <c r="E449" s="69">
        <v>7950400</v>
      </c>
      <c r="F449" s="34"/>
      <c r="G449" s="91">
        <f>G450</f>
        <v>3000</v>
      </c>
      <c r="H449" s="160"/>
      <c r="I449" s="91">
        <f>I450</f>
        <v>3000</v>
      </c>
      <c r="J449" s="169"/>
    </row>
    <row r="450" spans="1:10" ht="16.5" customHeight="1">
      <c r="A450" s="41" t="s">
        <v>321</v>
      </c>
      <c r="B450" s="193" t="s">
        <v>102</v>
      </c>
      <c r="C450" s="193"/>
      <c r="D450" s="33" t="s">
        <v>94</v>
      </c>
      <c r="E450" s="69">
        <v>7950400</v>
      </c>
      <c r="F450" s="34" t="s">
        <v>320</v>
      </c>
      <c r="G450" s="91">
        <v>3000</v>
      </c>
      <c r="H450" s="160"/>
      <c r="I450" s="91">
        <v>3000</v>
      </c>
      <c r="J450" s="169"/>
    </row>
    <row r="451" spans="1:10" ht="12" customHeight="1">
      <c r="A451" s="41"/>
      <c r="B451" s="62"/>
      <c r="C451" s="62"/>
      <c r="D451" s="62"/>
      <c r="E451" s="55"/>
      <c r="F451" s="65"/>
      <c r="G451" s="119"/>
      <c r="H451" s="160"/>
      <c r="I451" s="119"/>
      <c r="J451" s="173"/>
    </row>
    <row r="452" spans="1:10" ht="14.25" customHeight="1">
      <c r="A452" s="60" t="s">
        <v>31</v>
      </c>
      <c r="B452" s="194" t="s">
        <v>102</v>
      </c>
      <c r="C452" s="194"/>
      <c r="D452" s="62" t="s">
        <v>96</v>
      </c>
      <c r="E452" s="55"/>
      <c r="F452" s="65"/>
      <c r="G452" s="119">
        <f>G453</f>
        <v>7941</v>
      </c>
      <c r="H452" s="160"/>
      <c r="I452" s="119">
        <f>I453</f>
        <v>7941</v>
      </c>
      <c r="J452" s="173"/>
    </row>
    <row r="453" spans="1:10" ht="16.5" customHeight="1">
      <c r="A453" s="26" t="s">
        <v>215</v>
      </c>
      <c r="B453" s="62"/>
      <c r="C453" s="62" t="s">
        <v>102</v>
      </c>
      <c r="D453" s="62" t="s">
        <v>96</v>
      </c>
      <c r="E453" s="55">
        <v>7950000</v>
      </c>
      <c r="F453" s="65"/>
      <c r="G453" s="63">
        <f>G454+G456+G458+G471+G473</f>
        <v>7941</v>
      </c>
      <c r="H453" s="160"/>
      <c r="I453" s="63">
        <f>I454+I456+I458+I471+I473</f>
        <v>7941</v>
      </c>
      <c r="J453" s="167"/>
    </row>
    <row r="454" spans="1:10" ht="32.25" customHeight="1" hidden="1">
      <c r="A454" s="26" t="s">
        <v>238</v>
      </c>
      <c r="B454" s="62"/>
      <c r="C454" s="33" t="s">
        <v>102</v>
      </c>
      <c r="D454" s="33" t="s">
        <v>96</v>
      </c>
      <c r="E454" s="69">
        <v>7950400</v>
      </c>
      <c r="F454" s="34"/>
      <c r="G454" s="35">
        <f>G455</f>
        <v>0</v>
      </c>
      <c r="H454" s="160"/>
      <c r="I454" s="35">
        <f>I455</f>
        <v>0</v>
      </c>
      <c r="J454" s="166"/>
    </row>
    <row r="455" spans="1:10" ht="16.5" customHeight="1" hidden="1">
      <c r="A455" s="41" t="s">
        <v>66</v>
      </c>
      <c r="B455" s="62"/>
      <c r="C455" s="33" t="s">
        <v>102</v>
      </c>
      <c r="D455" s="33" t="s">
        <v>96</v>
      </c>
      <c r="E455" s="69">
        <v>7950400</v>
      </c>
      <c r="F455" s="34" t="s">
        <v>65</v>
      </c>
      <c r="G455" s="35">
        <v>0</v>
      </c>
      <c r="H455" s="160"/>
      <c r="I455" s="35">
        <v>0</v>
      </c>
      <c r="J455" s="166"/>
    </row>
    <row r="456" spans="1:10" ht="15.75" customHeight="1">
      <c r="A456" s="31" t="s">
        <v>317</v>
      </c>
      <c r="B456" s="62"/>
      <c r="C456" s="62" t="s">
        <v>102</v>
      </c>
      <c r="D456" s="62" t="s">
        <v>96</v>
      </c>
      <c r="E456" s="55">
        <v>7950500</v>
      </c>
      <c r="F456" s="65"/>
      <c r="G456" s="63">
        <f>G457</f>
        <v>860</v>
      </c>
      <c r="H456" s="160"/>
      <c r="I456" s="63">
        <f>I457</f>
        <v>860</v>
      </c>
      <c r="J456" s="167"/>
    </row>
    <row r="457" spans="1:10" ht="15.75" customHeight="1">
      <c r="A457" s="41" t="s">
        <v>66</v>
      </c>
      <c r="B457" s="62"/>
      <c r="C457" s="33" t="s">
        <v>102</v>
      </c>
      <c r="D457" s="33" t="s">
        <v>96</v>
      </c>
      <c r="E457" s="69">
        <v>7950500</v>
      </c>
      <c r="F457" s="34" t="s">
        <v>65</v>
      </c>
      <c r="G457" s="35">
        <v>860</v>
      </c>
      <c r="H457" s="160"/>
      <c r="I457" s="35">
        <v>860</v>
      </c>
      <c r="J457" s="166"/>
    </row>
    <row r="458" spans="1:10" ht="32.25" customHeight="1">
      <c r="A458" s="31" t="s">
        <v>322</v>
      </c>
      <c r="B458" s="62"/>
      <c r="C458" s="33" t="s">
        <v>102</v>
      </c>
      <c r="D458" s="33" t="s">
        <v>96</v>
      </c>
      <c r="E458" s="69">
        <v>7950600</v>
      </c>
      <c r="F458" s="34"/>
      <c r="G458" s="35">
        <f>G470</f>
        <v>6343</v>
      </c>
      <c r="H458" s="160"/>
      <c r="I458" s="35">
        <f>I470</f>
        <v>6343</v>
      </c>
      <c r="J458" s="166"/>
    </row>
    <row r="459" spans="1:10" ht="16.5" customHeight="1" hidden="1">
      <c r="A459" s="31" t="s">
        <v>114</v>
      </c>
      <c r="B459" s="42"/>
      <c r="C459" s="33" t="s">
        <v>102</v>
      </c>
      <c r="D459" s="33" t="s">
        <v>96</v>
      </c>
      <c r="E459" s="33" t="s">
        <v>122</v>
      </c>
      <c r="F459" s="34"/>
      <c r="G459" s="35">
        <f>G460+G462+G464+G466+G468</f>
        <v>0</v>
      </c>
      <c r="H459" s="160"/>
      <c r="I459" s="35">
        <f>I460+I462+I464+I466+I468</f>
        <v>0</v>
      </c>
      <c r="J459" s="166"/>
    </row>
    <row r="460" spans="1:10" ht="15.75" customHeight="1" hidden="1">
      <c r="A460" s="31" t="s">
        <v>162</v>
      </c>
      <c r="B460" s="193" t="s">
        <v>102</v>
      </c>
      <c r="C460" s="193"/>
      <c r="D460" s="33" t="s">
        <v>96</v>
      </c>
      <c r="E460" s="69">
        <v>5230500</v>
      </c>
      <c r="F460" s="34"/>
      <c r="G460" s="35">
        <f>G461</f>
        <v>0</v>
      </c>
      <c r="H460" s="160"/>
      <c r="I460" s="35">
        <f>I461</f>
        <v>0</v>
      </c>
      <c r="J460" s="166"/>
    </row>
    <row r="461" spans="1:10" ht="16.5" customHeight="1" hidden="1">
      <c r="A461" s="41" t="s">
        <v>66</v>
      </c>
      <c r="B461" s="33" t="s">
        <v>102</v>
      </c>
      <c r="C461" s="33" t="s">
        <v>102</v>
      </c>
      <c r="D461" s="33" t="s">
        <v>96</v>
      </c>
      <c r="E461" s="69">
        <v>5230500</v>
      </c>
      <c r="F461" s="34" t="s">
        <v>65</v>
      </c>
      <c r="G461" s="35"/>
      <c r="H461" s="160"/>
      <c r="I461" s="35"/>
      <c r="J461" s="166"/>
    </row>
    <row r="462" spans="1:10" ht="16.5" customHeight="1" hidden="1">
      <c r="A462" s="31" t="s">
        <v>163</v>
      </c>
      <c r="B462" s="33" t="s">
        <v>102</v>
      </c>
      <c r="C462" s="33" t="s">
        <v>102</v>
      </c>
      <c r="D462" s="33" t="s">
        <v>96</v>
      </c>
      <c r="E462" s="69">
        <v>5230600</v>
      </c>
      <c r="F462" s="34"/>
      <c r="G462" s="35">
        <f>G463</f>
        <v>0</v>
      </c>
      <c r="H462" s="160"/>
      <c r="I462" s="35">
        <f>I463</f>
        <v>0</v>
      </c>
      <c r="J462" s="166"/>
    </row>
    <row r="463" spans="1:10" ht="16.5" customHeight="1" hidden="1">
      <c r="A463" s="41" t="s">
        <v>66</v>
      </c>
      <c r="B463" s="33" t="s">
        <v>102</v>
      </c>
      <c r="C463" s="33" t="s">
        <v>102</v>
      </c>
      <c r="D463" s="33" t="s">
        <v>96</v>
      </c>
      <c r="E463" s="69">
        <v>5230600</v>
      </c>
      <c r="F463" s="34" t="s">
        <v>65</v>
      </c>
      <c r="G463" s="35"/>
      <c r="H463" s="160"/>
      <c r="I463" s="35"/>
      <c r="J463" s="166"/>
    </row>
    <row r="464" spans="1:10" ht="48" customHeight="1" hidden="1">
      <c r="A464" s="31" t="s">
        <v>164</v>
      </c>
      <c r="B464" s="33"/>
      <c r="C464" s="33" t="s">
        <v>102</v>
      </c>
      <c r="D464" s="33" t="s">
        <v>96</v>
      </c>
      <c r="E464" s="69">
        <v>5230700</v>
      </c>
      <c r="F464" s="34"/>
      <c r="G464" s="35">
        <f>G465</f>
        <v>0</v>
      </c>
      <c r="H464" s="160"/>
      <c r="I464" s="35">
        <f>I465</f>
        <v>0</v>
      </c>
      <c r="J464" s="166"/>
    </row>
    <row r="465" spans="1:10" ht="16.5" customHeight="1" hidden="1">
      <c r="A465" s="41" t="s">
        <v>66</v>
      </c>
      <c r="B465" s="33"/>
      <c r="C465" s="33" t="s">
        <v>102</v>
      </c>
      <c r="D465" s="33" t="s">
        <v>96</v>
      </c>
      <c r="E465" s="69">
        <v>5230700</v>
      </c>
      <c r="F465" s="34" t="s">
        <v>65</v>
      </c>
      <c r="G465" s="35">
        <v>0</v>
      </c>
      <c r="H465" s="160"/>
      <c r="I465" s="35">
        <v>0</v>
      </c>
      <c r="J465" s="166"/>
    </row>
    <row r="466" spans="1:10" ht="16.5" customHeight="1" hidden="1">
      <c r="A466" s="31" t="s">
        <v>165</v>
      </c>
      <c r="B466" s="33"/>
      <c r="C466" s="33" t="s">
        <v>102</v>
      </c>
      <c r="D466" s="33" t="s">
        <v>96</v>
      </c>
      <c r="E466" s="69">
        <v>5230800</v>
      </c>
      <c r="F466" s="34"/>
      <c r="G466" s="35">
        <f>G467</f>
        <v>0</v>
      </c>
      <c r="H466" s="160"/>
      <c r="I466" s="35">
        <f>I467</f>
        <v>0</v>
      </c>
      <c r="J466" s="166"/>
    </row>
    <row r="467" spans="1:10" ht="16.5" customHeight="1" hidden="1">
      <c r="A467" s="41" t="s">
        <v>66</v>
      </c>
      <c r="B467" s="33"/>
      <c r="C467" s="33" t="s">
        <v>102</v>
      </c>
      <c r="D467" s="33" t="s">
        <v>96</v>
      </c>
      <c r="E467" s="69">
        <v>5230800</v>
      </c>
      <c r="F467" s="34" t="s">
        <v>65</v>
      </c>
      <c r="G467" s="35">
        <v>0</v>
      </c>
      <c r="H467" s="160"/>
      <c r="I467" s="35">
        <v>0</v>
      </c>
      <c r="J467" s="166"/>
    </row>
    <row r="468" spans="1:10" ht="16.5" customHeight="1" hidden="1">
      <c r="A468" s="31" t="s">
        <v>166</v>
      </c>
      <c r="B468" s="33"/>
      <c r="C468" s="33" t="s">
        <v>102</v>
      </c>
      <c r="D468" s="33" t="s">
        <v>96</v>
      </c>
      <c r="E468" s="33"/>
      <c r="F468" s="34"/>
      <c r="G468" s="35">
        <f>G469</f>
        <v>0</v>
      </c>
      <c r="H468" s="160"/>
      <c r="I468" s="35">
        <f>I469</f>
        <v>0</v>
      </c>
      <c r="J468" s="166"/>
    </row>
    <row r="469" spans="1:10" ht="15" customHeight="1" hidden="1">
      <c r="A469" s="41" t="s">
        <v>66</v>
      </c>
      <c r="B469" s="62"/>
      <c r="C469" s="62" t="s">
        <v>102</v>
      </c>
      <c r="D469" s="62" t="s">
        <v>96</v>
      </c>
      <c r="E469" s="62"/>
      <c r="F469" s="65" t="s">
        <v>65</v>
      </c>
      <c r="G469" s="63"/>
      <c r="H469" s="160"/>
      <c r="I469" s="63"/>
      <c r="J469" s="167"/>
    </row>
    <row r="470" spans="1:10" ht="15" customHeight="1">
      <c r="A470" s="41" t="s">
        <v>66</v>
      </c>
      <c r="B470" s="62"/>
      <c r="C470" s="62" t="s">
        <v>102</v>
      </c>
      <c r="D470" s="62" t="s">
        <v>96</v>
      </c>
      <c r="E470" s="62" t="s">
        <v>227</v>
      </c>
      <c r="F470" s="65" t="s">
        <v>65</v>
      </c>
      <c r="G470" s="63">
        <v>6343</v>
      </c>
      <c r="H470" s="160"/>
      <c r="I470" s="63">
        <v>6343</v>
      </c>
      <c r="J470" s="167"/>
    </row>
    <row r="471" spans="1:10" ht="48.75" customHeight="1">
      <c r="A471" s="31" t="s">
        <v>280</v>
      </c>
      <c r="B471" s="62"/>
      <c r="C471" s="33" t="s">
        <v>102</v>
      </c>
      <c r="D471" s="33" t="s">
        <v>96</v>
      </c>
      <c r="E471" s="33" t="s">
        <v>224</v>
      </c>
      <c r="F471" s="34"/>
      <c r="G471" s="35">
        <f>G472</f>
        <v>700</v>
      </c>
      <c r="H471" s="160"/>
      <c r="I471" s="35">
        <f>I472</f>
        <v>700</v>
      </c>
      <c r="J471" s="166"/>
    </row>
    <row r="472" spans="1:10" ht="15.75" customHeight="1">
      <c r="A472" s="41" t="s">
        <v>66</v>
      </c>
      <c r="B472" s="62"/>
      <c r="C472" s="62" t="s">
        <v>102</v>
      </c>
      <c r="D472" s="62" t="s">
        <v>96</v>
      </c>
      <c r="E472" s="62" t="s">
        <v>224</v>
      </c>
      <c r="F472" s="65" t="s">
        <v>65</v>
      </c>
      <c r="G472" s="63">
        <v>700</v>
      </c>
      <c r="H472" s="160"/>
      <c r="I472" s="63">
        <v>700</v>
      </c>
      <c r="J472" s="167"/>
    </row>
    <row r="473" spans="1:10" ht="48" customHeight="1">
      <c r="A473" s="26" t="s">
        <v>283</v>
      </c>
      <c r="B473" s="33"/>
      <c r="C473" s="33" t="s">
        <v>102</v>
      </c>
      <c r="D473" s="33" t="s">
        <v>96</v>
      </c>
      <c r="E473" s="69">
        <v>7950900</v>
      </c>
      <c r="F473" s="65"/>
      <c r="G473" s="35">
        <f>G474</f>
        <v>38</v>
      </c>
      <c r="H473" s="160"/>
      <c r="I473" s="35">
        <f>I474</f>
        <v>38</v>
      </c>
      <c r="J473" s="166"/>
    </row>
    <row r="474" spans="1:10" ht="16.5" customHeight="1">
      <c r="A474" s="41" t="s">
        <v>66</v>
      </c>
      <c r="B474" s="62"/>
      <c r="C474" s="62" t="s">
        <v>102</v>
      </c>
      <c r="D474" s="62" t="s">
        <v>96</v>
      </c>
      <c r="E474" s="62" t="s">
        <v>249</v>
      </c>
      <c r="F474" s="65" t="s">
        <v>65</v>
      </c>
      <c r="G474" s="35">
        <v>38</v>
      </c>
      <c r="H474" s="160"/>
      <c r="I474" s="35">
        <v>38</v>
      </c>
      <c r="J474" s="166"/>
    </row>
    <row r="475" spans="1:10" ht="12" customHeight="1">
      <c r="A475" s="122"/>
      <c r="B475" s="123"/>
      <c r="C475" s="124"/>
      <c r="D475" s="124"/>
      <c r="E475" s="123"/>
      <c r="F475" s="125"/>
      <c r="G475" s="126"/>
      <c r="H475" s="161"/>
      <c r="I475" s="152"/>
      <c r="J475" s="25"/>
    </row>
    <row r="476" spans="1:10" ht="14.25" customHeight="1">
      <c r="A476" s="12" t="s">
        <v>10</v>
      </c>
      <c r="B476" s="13"/>
      <c r="C476" s="14"/>
      <c r="D476" s="14"/>
      <c r="E476" s="15"/>
      <c r="F476" s="16"/>
      <c r="G476" s="1">
        <f>G16+G81+G116+G152+G236+G254+G324+G350+G406</f>
        <v>4853438</v>
      </c>
      <c r="H476" s="1">
        <f>H16+H81+H116+H152+H236+H254+H324+H350+H406</f>
        <v>392378</v>
      </c>
      <c r="I476" s="1">
        <f>I16+I81+I116+I152+I236+I254+I324+I350+I406</f>
        <v>5308393</v>
      </c>
      <c r="J476" s="165" t="s">
        <v>355</v>
      </c>
    </row>
    <row r="477" spans="1:7" ht="18" customHeight="1">
      <c r="A477" s="192"/>
      <c r="B477" s="192"/>
      <c r="C477" s="192"/>
      <c r="D477" s="192"/>
      <c r="E477" s="192"/>
      <c r="F477" s="192"/>
      <c r="G477" s="192"/>
    </row>
  </sheetData>
  <mergeCells count="97">
    <mergeCell ref="A1:J1"/>
    <mergeCell ref="B341:C341"/>
    <mergeCell ref="A344:B344"/>
    <mergeCell ref="B357:C357"/>
    <mergeCell ref="B308:C308"/>
    <mergeCell ref="B324:C324"/>
    <mergeCell ref="B325:C325"/>
    <mergeCell ref="B329:C329"/>
    <mergeCell ref="B304:C304"/>
    <mergeCell ref="B305:C305"/>
    <mergeCell ref="B358:C358"/>
    <mergeCell ref="B350:C350"/>
    <mergeCell ref="B351:C351"/>
    <mergeCell ref="B330:C330"/>
    <mergeCell ref="B331:C331"/>
    <mergeCell ref="B332:C332"/>
    <mergeCell ref="B339:C339"/>
    <mergeCell ref="B306:C306"/>
    <mergeCell ref="B307:C307"/>
    <mergeCell ref="B295:C295"/>
    <mergeCell ref="B296:C296"/>
    <mergeCell ref="B302:C302"/>
    <mergeCell ref="B303:C303"/>
    <mergeCell ref="B272:C272"/>
    <mergeCell ref="B275:C275"/>
    <mergeCell ref="B276:C276"/>
    <mergeCell ref="B292:C292"/>
    <mergeCell ref="B271:C271"/>
    <mergeCell ref="B255:C255"/>
    <mergeCell ref="B258:C258"/>
    <mergeCell ref="B259:C259"/>
    <mergeCell ref="B268:C268"/>
    <mergeCell ref="B100:C100"/>
    <mergeCell ref="B152:C152"/>
    <mergeCell ref="B163:C163"/>
    <mergeCell ref="B182:C182"/>
    <mergeCell ref="B177:C177"/>
    <mergeCell ref="B86:C86"/>
    <mergeCell ref="B87:C87"/>
    <mergeCell ref="B98:C98"/>
    <mergeCell ref="B99:C99"/>
    <mergeCell ref="A58:B58"/>
    <mergeCell ref="B81:C81"/>
    <mergeCell ref="B82:C82"/>
    <mergeCell ref="B83:C83"/>
    <mergeCell ref="C3:I3"/>
    <mergeCell ref="C5:I5"/>
    <mergeCell ref="C6:I6"/>
    <mergeCell ref="H11:H12"/>
    <mergeCell ref="I11:I12"/>
    <mergeCell ref="C11:C12"/>
    <mergeCell ref="D11:D12"/>
    <mergeCell ref="E11:E12"/>
    <mergeCell ref="G11:G12"/>
    <mergeCell ref="C7:I7"/>
    <mergeCell ref="A17:B17"/>
    <mergeCell ref="A13:B13"/>
    <mergeCell ref="A15:B16"/>
    <mergeCell ref="E15:E16"/>
    <mergeCell ref="A11:A12"/>
    <mergeCell ref="B153:C153"/>
    <mergeCell ref="B157:C157"/>
    <mergeCell ref="F15:F16"/>
    <mergeCell ref="F11:F12"/>
    <mergeCell ref="A18:B18"/>
    <mergeCell ref="A19:B19"/>
    <mergeCell ref="A21:B21"/>
    <mergeCell ref="A22:B22"/>
    <mergeCell ref="A29:B29"/>
    <mergeCell ref="A40:B40"/>
    <mergeCell ref="B359:C359"/>
    <mergeCell ref="B360:C360"/>
    <mergeCell ref="B361:C361"/>
    <mergeCell ref="B183:C183"/>
    <mergeCell ref="B185:C185"/>
    <mergeCell ref="A214:B214"/>
    <mergeCell ref="B254:C254"/>
    <mergeCell ref="B232:C232"/>
    <mergeCell ref="A233:B233"/>
    <mergeCell ref="B362:C362"/>
    <mergeCell ref="B363:C363"/>
    <mergeCell ref="B390:C390"/>
    <mergeCell ref="B385:C385"/>
    <mergeCell ref="B364:C364"/>
    <mergeCell ref="B381:C381"/>
    <mergeCell ref="B386:C386"/>
    <mergeCell ref="B388:C388"/>
    <mergeCell ref="A9:I9"/>
    <mergeCell ref="A477:G477"/>
    <mergeCell ref="B449:C449"/>
    <mergeCell ref="B450:C450"/>
    <mergeCell ref="B452:C452"/>
    <mergeCell ref="B460:C460"/>
    <mergeCell ref="B392:C392"/>
    <mergeCell ref="A393:B393"/>
    <mergeCell ref="B406:C406"/>
    <mergeCell ref="B448:C448"/>
  </mergeCells>
  <printOptions/>
  <pageMargins left="0.984251968503937" right="0.3937007874015748" top="0.5905511811023623" bottom="0.43307086614173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Палкина Екатерина Викторовна</cp:lastModifiedBy>
  <cp:lastPrinted>2007-09-27T05:28:26Z</cp:lastPrinted>
  <dcterms:created xsi:type="dcterms:W3CDTF">2002-11-27T07:56:57Z</dcterms:created>
  <dcterms:modified xsi:type="dcterms:W3CDTF">2007-10-02T10:22:46Z</dcterms:modified>
  <cp:category/>
  <cp:version/>
  <cp:contentType/>
  <cp:contentStatus/>
</cp:coreProperties>
</file>