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1"/>
  </bookViews>
  <sheets>
    <sheet name="Исполнение" sheetId="1" r:id="rId1"/>
    <sheet name="Сокращенное" sheetId="2" r:id="rId2"/>
  </sheets>
  <definedNames/>
  <calcPr fullCalcOnLoad="1"/>
</workbook>
</file>

<file path=xl/sharedStrings.xml><?xml version="1.0" encoding="utf-8"?>
<sst xmlns="http://schemas.openxmlformats.org/spreadsheetml/2006/main" count="1680" uniqueCount="420">
  <si>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</si>
  <si>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</si>
  <si>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</si>
  <si>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</si>
  <si>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</si>
  <si>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</si>
  <si>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Код бюджетной классификации Российской Федерации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</si>
  <si>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</si>
  <si>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</si>
  <si>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</si>
  <si>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</si>
  <si>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1 00 00000 00 0000 000</t>
  </si>
  <si>
    <t xml:space="preserve"> 1 16 00000 00 0000 000</t>
  </si>
  <si>
    <t xml:space="preserve"> 1 16 25000 01 0000 140</t>
  </si>
  <si>
    <t xml:space="preserve"> 1 16 25010 01 0000 140</t>
  </si>
  <si>
    <t>1 16 25020 01 0000 140</t>
  </si>
  <si>
    <t xml:space="preserve">048 </t>
  </si>
  <si>
    <t>1 16 25030 01 0000 140</t>
  </si>
  <si>
    <t xml:space="preserve"> 1 16 25040 01 0000 140</t>
  </si>
  <si>
    <t>1 16 25050 01 0000 140</t>
  </si>
  <si>
    <t>1 16 25060 01 0000 140</t>
  </si>
  <si>
    <t>1 16 90000 00 0000 140</t>
  </si>
  <si>
    <t>1 16 90040 04 0000 140</t>
  </si>
  <si>
    <t>1 17 00000 00 0000 180</t>
  </si>
  <si>
    <t>1 17 08000 01 0000 180</t>
  </si>
  <si>
    <t xml:space="preserve">055 </t>
  </si>
  <si>
    <t>1 00 00000 00 0000 000</t>
  </si>
  <si>
    <t>1 13 00000 00 0000 000</t>
  </si>
  <si>
    <t>1 13 03040 04 0000 130</t>
  </si>
  <si>
    <t>055</t>
  </si>
  <si>
    <t xml:space="preserve">057 </t>
  </si>
  <si>
    <t xml:space="preserve">060 </t>
  </si>
  <si>
    <t>1 16 00000 00 0000 000</t>
  </si>
  <si>
    <t xml:space="preserve">072 </t>
  </si>
  <si>
    <t>072</t>
  </si>
  <si>
    <t xml:space="preserve">074 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</si>
  <si>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</si>
  <si>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</si>
  <si>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</si>
  <si>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</si>
  <si>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УПРАВЛЕНИЕ ФЕДЕРАЛЬНОГО АГЕНТСТВА КАДАСТРА ОБЪЕКТОВ НЕДВИЖИМОСТИ ПО АРХАНГЕЛЬСКОЙ ОБЛАСТИ</t>
  </si>
  <si>
    <t>ФГУ " НАЦИОНАЛЬНЫЙ ПАРК "КЕНОЗЕРСКИЙ"</t>
  </si>
  <si>
    <t>076</t>
  </si>
  <si>
    <t>081</t>
  </si>
  <si>
    <t>085</t>
  </si>
  <si>
    <t>092</t>
  </si>
  <si>
    <t>1 19 00000 00 0000 000</t>
  </si>
  <si>
    <t>1 19 04000 04 0000 151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</si>
  <si>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</si>
  <si>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</si>
  <si>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обеспечение жильем молодых семей</t>
  </si>
  <si>
    <t>Субсидии бюджетам городских округов на внедрение инновационных образовательных программ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</si>
  <si>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</si>
  <si>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</si>
  <si>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</si>
  <si>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</si>
  <si>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</si>
  <si>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</si>
  <si>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</si>
  <si>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</si>
  <si>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</si>
  <si>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</si>
  <si>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Прочие субсидии бюджетам  городских округов</t>
  </si>
  <si>
    <t>2 00 00000 00 0000 000</t>
  </si>
  <si>
    <t>2 02 02000 00 0000 151</t>
  </si>
  <si>
    <t xml:space="preserve"> 2 02 02004 04 0000 151</t>
  </si>
  <si>
    <t>2 02 02008 04 0000 151</t>
  </si>
  <si>
    <t>2 02 02022 04 0000 151</t>
  </si>
  <si>
    <t>2 02 02068 04 0000 151</t>
  </si>
  <si>
    <t>2 02 02077 04 0000 151</t>
  </si>
  <si>
    <t>2 02 02078 04 0000 151</t>
  </si>
  <si>
    <t>2 02 02079 04 0000 151</t>
  </si>
  <si>
    <t>2 02 02088 04 0000 151</t>
  </si>
  <si>
    <t xml:space="preserve"> 2 02 02088 04 0001 151</t>
  </si>
  <si>
    <t>2 02 02088 04 0002 151</t>
  </si>
  <si>
    <t xml:space="preserve"> 2 02 02089 04 0000 151</t>
  </si>
  <si>
    <t>2 02 02089 04 0001 151</t>
  </si>
  <si>
    <t>2 02 02089 04 0002 151</t>
  </si>
  <si>
    <t>2 02 02999 04 0000 151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</si>
  <si>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</si>
  <si>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</si>
  <si>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2 02 03000 00 0000 151</t>
  </si>
  <si>
    <t>2 02 03007 04 0000 151</t>
  </si>
  <si>
    <t>2 02 03021 04 0000 151</t>
  </si>
  <si>
    <t>2 02 03022 04 0000 151</t>
  </si>
  <si>
    <t>2 02 03024 04 0000 151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</si>
  <si>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</si>
  <si>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внедрение инновационных образовательных программ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</si>
  <si>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</si>
  <si>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оказание высокотехнологичной медицинской помощи гражданам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</si>
  <si>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</si>
  <si>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2 02 03026 04 0000 151</t>
  </si>
  <si>
    <t>2 02 03028 04 0000 151</t>
  </si>
  <si>
    <t>2 02 03029 04 0000 151</t>
  </si>
  <si>
    <t xml:space="preserve"> 2 02 03049 04 0000 151</t>
  </si>
  <si>
    <t>2 02 03055 04 0000 151</t>
  </si>
  <si>
    <t>2 02 03999 04 0000 151</t>
  </si>
  <si>
    <t>Иные межбюджетные трансферты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</si>
  <si>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</si>
  <si>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Исполнено, тыс. руб.</t>
  </si>
  <si>
    <t>Прочие межбюджетные трансферты, передаваемые бюджетам городских округов</t>
  </si>
  <si>
    <t>2 02 04000 00 0000 151</t>
  </si>
  <si>
    <t>2 02 04005 04 0000 151</t>
  </si>
  <si>
    <t xml:space="preserve"> 2 02 04999 04 0000 151</t>
  </si>
  <si>
    <t>2 02 09000 00 0000 151</t>
  </si>
  <si>
    <t>2 02 09023 04 0000 151</t>
  </si>
  <si>
    <t>810</t>
  </si>
  <si>
    <t>811</t>
  </si>
  <si>
    <t>Штрафы, санкции, возмещение ущерба</t>
  </si>
  <si>
    <t>Доходы от оказания платных услуг и компенсации затрат государства</t>
  </si>
  <si>
    <t xml:space="preserve">Возврат остатков субсидий и субвенций прошлых лет 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</si>
  <si>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</si>
  <si>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</si>
  <si>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</si>
  <si>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</si>
  <si>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</si>
  <si>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</si>
  <si>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МОРСКОГО И РЕЧНОГО НАДЗОРА ФЕДЕРАЛЬНОЙ СЛУЖБЫ ПО НАДЗОРУ В СФЕРЕ ТРАНСПОРТА ПО АРХАНГЕЛЬСКОЙ ОБЛАСТИ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</si>
  <si>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</si>
  <si>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</si>
  <si>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</si>
  <si>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</si>
  <si>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</si>
  <si>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</si>
  <si>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</si>
  <si>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</si>
  <si>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1 16 33040 04 0000 140</t>
  </si>
  <si>
    <t>ДЕПАРТАМЕНТ ПО УПРАВЛЕНИЮ ГОСУДАРСТВЕННЫМ ИМУЩЕСТВОМ И ЗЕМЕЛЬНЫМИ РЕСУРСАМИ АРХАНГЕЛЬСКОЙ ОБЛАСТИ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</si>
  <si>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</si>
  <si>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</si>
  <si>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</si>
  <si>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</si>
  <si>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</si>
  <si>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</si>
  <si>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</si>
  <si>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</si>
  <si>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</si>
  <si>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</si>
  <si>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166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</si>
  <si>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</si>
  <si>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</si>
  <si>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</si>
  <si>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</si>
  <si>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</si>
  <si>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</si>
  <si>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</si>
  <si>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Доходы от реализации имущества, находящегося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</si>
  <si>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</si>
  <si>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1 14 02033 04 0000 410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</si>
  <si>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</si>
  <si>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</si>
  <si>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</si>
  <si>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</si>
  <si>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</si>
  <si>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</si>
  <si>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</si>
  <si>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1 17 01040 04 0000 180</t>
  </si>
  <si>
    <t>Невыясненные поступления</t>
  </si>
  <si>
    <t>1 17 01000 00 0000 180</t>
  </si>
  <si>
    <t>1 17 05000 00 0000 180</t>
  </si>
  <si>
    <t>175</t>
  </si>
  <si>
    <t xml:space="preserve">ДЕПАРТАМЕНТ ЗДРАВООХРАНЕНИЯ И СОЦИАЛЬНОЙ ПОЛИТИКИ </t>
  </si>
  <si>
    <t xml:space="preserve">УПРАВЛЕНИЕ КУЛЬТУРЫ И МОЛОДЕЖНОЙ ПОЛИТИКИ </t>
  </si>
  <si>
    <t xml:space="preserve">ДЕПАРТАМЕНТ ОБРАЗОВАНИЯ </t>
  </si>
  <si>
    <t>ДЕПАРТАМЕНТ ФИНАНСОВ И КАЗНАЧЕЙСКОГО ИСПОЛНЕНИЯ БЮДЖЕТА</t>
  </si>
  <si>
    <t>ДЕПАРТАМЕНТ МУНИЦИПАЛЬНОГО ИМУЩЕСТВА</t>
  </si>
  <si>
    <t>УПРАВЛЕНИЕ ПО ФИЗИЧЕСКОЙ КУЛЬТУРЕ И СПОРТУ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</si>
  <si>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АРХАНГЕЛЬСКОЙ ОБЛАСТИ</t>
  </si>
  <si>
    <t>177</t>
  </si>
  <si>
    <t>182</t>
  </si>
  <si>
    <t>1 01 00000 00 0000 000</t>
  </si>
  <si>
    <t>1 01 02000 01 0000 110</t>
  </si>
  <si>
    <t>1 01 02010 01 0000 110</t>
  </si>
  <si>
    <t>1 01 02010 01 1000 110</t>
  </si>
  <si>
    <t>1 01 02010 01 2000 110</t>
  </si>
  <si>
    <t>1 01 02010 01 3000 110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</si>
  <si>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</si>
  <si>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</si>
  <si>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</si>
  <si>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</si>
  <si>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</si>
  <si>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1 01 02021 01 1000 110</t>
  </si>
  <si>
    <t>1 01 02021 01 2000 110</t>
  </si>
  <si>
    <t>1 01 02021 01 3000 110</t>
  </si>
  <si>
    <t>1 01 02021 01 4000 110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</si>
  <si>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</si>
  <si>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</si>
  <si>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</si>
  <si>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</si>
  <si>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</si>
  <si>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320</t>
  </si>
  <si>
    <t>УПРАВЛЕНИЕ ФЕДЕРАЛЬНОЙ РЕГИСТРАЦИОННОЙ СЛУЖБЫ ПО АРХАНГЕЛЬСКОЙ ОБЛАСТИ И НЕНЕЦКОМУ АВТОНОМНОМУ ОКРУГУ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</si>
  <si>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</si>
  <si>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</si>
  <si>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</si>
  <si>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</si>
  <si>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</si>
  <si>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УПРАВЛЕНИЕ ПО ТЕХНОЛОГИЧЕСКОМУ И ЭКОЛОГИЧЕСКОМУ НАДЗОРУ РОСТЕХНАДЗОРА ПО АРХАНГЕЛЬСКОЙ ОБЛАСТИ</t>
  </si>
  <si>
    <t>498</t>
  </si>
  <si>
    <t>Платежи при пользовании природными ресурсами</t>
  </si>
  <si>
    <t>1 12 00000 00 0000 000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</si>
  <si>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</si>
  <si>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</si>
  <si>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</si>
  <si>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</si>
  <si>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</si>
  <si>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КОМИТЕТ ПО ЭКОЛОГИИ АРХАНГЕЛЬСКОЙ ОБЛАСТИ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</si>
  <si>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</si>
  <si>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</si>
  <si>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</si>
  <si>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</si>
  <si>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</si>
  <si>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</si>
  <si>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</si>
  <si>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</si>
  <si>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</si>
  <si>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>СЛУЖБА ЗАМЕСТИТЕЛЯ МЭРА ПО ГОРОДСКОМУ ХОЗЯЙСТВУ</t>
  </si>
  <si>
    <t>СЛУЖБА МУНИЦИПАЛЬНОГО ЗАКАЗА МЭРИИ ГОРОДА</t>
  </si>
  <si>
    <t>______________________________________________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</si>
  <si>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</si>
  <si>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02022 01 1000 110</t>
  </si>
  <si>
    <t> 1 01 02022 01 2000 110</t>
  </si>
  <si>
    <t> 1 01 02022 01 3000 110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</si>
  <si>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</si>
  <si>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</si>
  <si>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 1 01 02030 01 1000 110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</si>
  <si>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</si>
  <si>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</si>
  <si>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1 01 02040 01 1000 110</t>
  </si>
  <si>
    <t>1 01 02040 01 2000 110</t>
  </si>
  <si>
    <t>1 01 02040 01 3000 110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</si>
  <si>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</si>
  <si>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</si>
  <si>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1 01 02050 01 1000 110</t>
  </si>
  <si>
    <t>Налоги на совокупный доход</t>
  </si>
  <si>
    <t>1 05 00000 00 0000 000</t>
  </si>
  <si>
    <t>Налог, взимаемый в связи сприменением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</si>
  <si>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</si>
  <si>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</si>
  <si>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</si>
  <si>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</si>
  <si>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</si>
  <si>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</si>
  <si>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</si>
  <si>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</si>
  <si>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1 05 01010 01 1000 110</t>
  </si>
  <si>
    <t>1 05 01010 01 2000 110</t>
  </si>
  <si>
    <t>1 05 01010 01 3000 110</t>
  </si>
  <si>
    <t>Единый налог на вмененный доход для отдельных видов деятельности</t>
  </si>
  <si>
    <t>1 05 01020 01 1000 110</t>
  </si>
  <si>
    <t>1 05 01020 01 2000 110</t>
  </si>
  <si>
    <t>1 05 01020 01 3000 110</t>
  </si>
  <si>
    <t> 1 05 02000 02 1000 110</t>
  </si>
  <si>
    <t> 1 05 02000 02 2000 110</t>
  </si>
  <si>
    <t> 1 05 02000 02 3000 110</t>
  </si>
  <si>
    <t> 1 05 02000 02 4000 110</t>
  </si>
  <si>
    <t>1 05 03000 01 1000 110</t>
  </si>
  <si>
    <t>1 06 00000 00 0000 000</t>
  </si>
  <si>
    <t> 1 06 01020 04 0000 110</t>
  </si>
  <si>
    <t>1 06 02000 02 0000 110</t>
  </si>
  <si>
    <t> 1 06 02010 02 0000 110</t>
  </si>
  <si>
    <t>1 06  02020 02 0000 110</t>
  </si>
  <si>
    <t>1 06 05000 02 0000 110</t>
  </si>
  <si>
    <t>1 06 06000 00 0000 110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</si>
  <si>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</si>
  <si>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</si>
  <si>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</si>
  <si>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</si>
  <si>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</si>
  <si>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</si>
  <si>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 1 06 01000 00 0000 110</t>
  </si>
  <si>
    <t>Налог на имущество организаций по имуществу,  входящему в Единую систему газоснабжения</t>
  </si>
  <si>
    <t> 1 06 01020 04 1000 110</t>
  </si>
  <si>
    <t> 1 06 01020 04 2000 110</t>
  </si>
  <si>
    <t> 1 06 01020 04 3000 110</t>
  </si>
  <si>
    <t> 1 06 02010 02 1000 110</t>
  </si>
  <si>
    <t> 1 06 02010 02 2000 110</t>
  </si>
  <si>
    <t> 1 06 02010 02 3000 110</t>
  </si>
  <si>
    <t>1 06  02020 02 1000 110</t>
  </si>
  <si>
    <t>1 06  02020 02 2000 110</t>
  </si>
  <si>
    <t>1 06 05000 02 1000 110</t>
  </si>
  <si>
    <t>1 06 05000 02 2000 110</t>
  </si>
  <si>
    <t>1 06 05000 02 3000 110</t>
  </si>
  <si>
    <t> 1 06 06012 04 1000 110</t>
  </si>
  <si>
    <t> 1 06 06012 04 2000 110</t>
  </si>
  <si>
    <t> 1 06 06012 04 3000 110</t>
  </si>
  <si>
    <t> 1 06 06022 04 1000 110</t>
  </si>
  <si>
    <t> 1 06 06022 04 2000 110</t>
  </si>
  <si>
    <t> 1 06 06022 04 3000 110</t>
  </si>
  <si>
    <t>Государственная пошлина</t>
  </si>
  <si>
    <t>1 08 03010 01 1000 110</t>
  </si>
  <si>
    <t>1 08 03010 01 4000 110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</si>
  <si>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</si>
  <si>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</si>
  <si>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</si>
  <si>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</si>
  <si>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</si>
  <si>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</si>
  <si>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</si>
  <si>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1 09 01020 04 1000 110</t>
  </si>
  <si>
    <t>1 09 01020 04 2000 110</t>
  </si>
  <si>
    <t>1 09 01020 04 3000 110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</si>
  <si>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</si>
  <si>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</si>
  <si>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1 09 04050 04 1000 110</t>
  </si>
  <si>
    <t>1 09 04000 00 0000 110</t>
  </si>
  <si>
    <t>1 09 04050 04 2000 110</t>
  </si>
  <si>
    <t>1 09 04050 04 3000 110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</si>
  <si>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</si>
  <si>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</si>
  <si>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</si>
  <si>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</si>
  <si>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1 09 07010 04 1000 110</t>
  </si>
  <si>
    <t>1 09 07010 04 2000 110</t>
  </si>
  <si>
    <t>1 09 07010 04 3000 110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</si>
  <si>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</si>
  <si>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</si>
  <si>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</si>
  <si>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Целевые сборы с граждан и предприятий, учреждений, оргнаизаций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</si>
  <si>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1 09 07030 04 1000 110</t>
  </si>
  <si>
    <t>1 09 07030 04 2000 110</t>
  </si>
  <si>
    <t>1 09 07030 04 3000 110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</si>
  <si>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</si>
  <si>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</si>
  <si>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</si>
  <si>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</si>
  <si>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1 09 07050 04 1000 110</t>
  </si>
  <si>
    <t>1 09 07050 04 2000 110</t>
  </si>
  <si>
    <t>1 09 07050 04 3000 110</t>
  </si>
  <si>
    <t>1 16 03000 00 0000 140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</si>
  <si>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</si>
  <si>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</si>
  <si>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</si>
  <si>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</si>
  <si>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</si>
  <si>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187</t>
  </si>
  <si>
    <t>ВОЕННЫЙ КОМИССАРИАТ АРХАНГЕЛЬСКОЙ ОБЛАСТИ</t>
  </si>
  <si>
    <t>1 08 07140 01 1000 110</t>
  </si>
  <si>
    <t>1 08 07140 01 4000 110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</si>
  <si>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</si>
  <si>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</si>
  <si>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</si>
  <si>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</si>
  <si>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</si>
  <si>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БЕЗВОЗМЕЗДНЫЕ ПОСТУПЛЕНИЯ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</si>
  <si>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</si>
  <si>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</si>
  <si>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</si>
  <si>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</si>
  <si>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безвозмездные поступления от других бюджетов бюджетной системы</t>
  </si>
  <si>
    <t>Прочие безвозмездные поступления в бюджеты городских округов от бюджетов субъектов Российской Федерации</t>
  </si>
  <si>
    <t>ВСЕГО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</si>
  <si>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</si>
  <si>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</si>
  <si>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</si>
  <si>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Налог на игорный бизнес</t>
  </si>
  <si>
    <t>Земельный налог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</si>
  <si>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</si>
  <si>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</si>
  <si>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</si>
  <si>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</si>
  <si>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</si>
  <si>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</si>
  <si>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</si>
  <si>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</si>
  <si>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</si>
  <si>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</si>
  <si>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</si>
  <si>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</si>
  <si>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</si>
  <si>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</si>
  <si>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</si>
  <si>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</si>
  <si>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ПРИЛОЖЕНИЕ № 2</t>
  </si>
  <si>
    <t xml:space="preserve">к решению Архангельского </t>
  </si>
  <si>
    <t>городского Совета депутатов</t>
  </si>
  <si>
    <t>от                           №</t>
  </si>
  <si>
    <t>НАЛОГОВЫЕ И НЕНАЛОГОВЫЕ ДОХОДЫ</t>
  </si>
  <si>
    <t>Налоги на прибыль, доходы</t>
  </si>
  <si>
    <t>Налоги на имущество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</si>
  <si>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</si>
  <si>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</si>
  <si>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</si>
  <si>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</si>
  <si>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</si>
  <si>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</si>
  <si>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</si>
  <si>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</si>
  <si>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</si>
  <si>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</si>
  <si>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</si>
  <si>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</si>
  <si>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</si>
  <si>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</si>
  <si>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</si>
  <si>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</si>
  <si>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Невыясненные поступления, зачисляемые в бюджеты городских округов</t>
  </si>
  <si>
    <t>Суммы по искам о возмещении вреда, причиненного окружающей среде</t>
  </si>
  <si>
    <t>Возврат остатков субсидий и субвенций из бюджетов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</si>
  <si>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</si>
  <si>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</si>
  <si>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</si>
  <si>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</si>
  <si>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АРХАНГЕЛЬСКОЕ УПРАВЛЕНИЕ ГОСУДАРСТВЕННОГО АВИАЦИОННОГО НАДЗОРА ФЕДЕРАЛЬНОЙ СЛУЖБЫ ПО НАДЗОРУ В СФЕРЕ ТРАНСПОРТА</t>
  </si>
  <si>
    <t>УПРАВЛЕНИЕ ФЕДЕРАЛЬНОЙ НАЛОГОВОЙ СЛУЖБЫ РОССИИ ПО АРХАНГЕЛЬСКОЙ ОБЛАСТИ И НЕНЕЦКОМУ АВТОНОМНОМУ ОКРУГУ</t>
  </si>
  <si>
    <t>ГУ УВД ПО ГОРОДУ АРХАНГЕЛЬСКУ</t>
  </si>
  <si>
    <t xml:space="preserve"> АРХАНГЕЛЬСКИЙ ЛИНЕЙНЫЙ ОТДЕЛ ВНУТРЕННИХ ДЕЛ НА ТРАНСПОРТЕ </t>
  </si>
  <si>
    <t>ГУ АРХАНГЕЛЬСКАЯ ЛАБОРАТОРИЯ СУДЕБНОЙ ЭКСПЕРТИЗЫ МИНИСТЕРСТВА ЮСТИЦИИ РФ</t>
  </si>
  <si>
    <t>УПРАВЛЕНИЕ ФЕДЕРАЛЬНОЙ СЛУЖБЫ ИСПОЛНЕНИЯ НАКАЗАНИЙ РОССИИ ПО АРХАНГЕЛЬСКОЙ ОБЛАСТИ</t>
  </si>
  <si>
    <t>УПРАВЛЕНИЕ ФЕДЕРАЛЬНОЙ СЛУЖБЫ ПО НАДЗОРУ В СФЕРЕ ЗДРАВООХРАНЕНИЯ И СОЦИАЛЬНОГО РАЗВИТИЯ  ПО АРХАНГЕЛЬСКОЙ ОБЛАСТИ И НЕНЕЦКОМУ АВТОНОМНОМУ ОКРУГУ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</si>
  <si>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</si>
  <si>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УПРАВЛЕНИЕ ФЕДЕРАЛЬНОЙ СЛУЖБЫ ПО НАДЗОРУ В СФЕРЕ СВЯЗИ И МАССОВЫХ КОММУНИКАЦИЙ ПО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</si>
  <si>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</si>
  <si>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</si>
  <si>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 xml:space="preserve">Доходы городского бюджета </t>
  </si>
  <si>
    <t xml:space="preserve">по кодам классификации доходов бюджетов за 2008 год </t>
  </si>
  <si>
    <t>1 08 07150 01 1000 110</t>
  </si>
  <si>
    <t>Исполнено, тыс. рублей</t>
  </si>
  <si>
    <t xml:space="preserve">Код бюджетной классификации </t>
  </si>
  <si>
    <t>от  26.05.2009   № 865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</si>
</sst>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3" fontId="4" fillId="0" borderId="3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3" fontId="1" fillId="0" borderId="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" fontId="4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0" fontId="5" fillId="0" borderId="2" xfId="0" applyFont="1" applyBorder="1" applyAlignment="1">
      <alignment vertical="top" wrapText="1"/>
    </xf>
    <xf numFmtId="3" fontId="4" fillId="0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5" fillId="0" borderId="2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6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49" fontId="1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2" xfId="18" applyFont="1" applyBorder="1" applyAlignment="1">
      <alignment vertical="top" wrapText="1"/>
      <protection/>
    </xf>
    <xf numFmtId="49" fontId="1" fillId="0" borderId="6" xfId="18" applyNumberFormat="1" applyFont="1" applyBorder="1" applyAlignment="1">
      <alignment horizontal="center" wrapText="1"/>
      <protection/>
    </xf>
    <xf numFmtId="0" fontId="4" fillId="0" borderId="6" xfId="0" applyFont="1" applyBorder="1" applyAlignment="1">
      <alignment horizontal="center"/>
    </xf>
    <xf numFmtId="0" fontId="1" fillId="0" borderId="2" xfId="18" applyFont="1" applyBorder="1" applyAlignment="1">
      <alignment horizontal="left" vertical="top" wrapText="1"/>
      <protection/>
    </xf>
    <xf numFmtId="0" fontId="1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" fillId="0" borderId="4" xfId="18" applyFont="1" applyBorder="1" applyAlignment="1">
      <alignment horizontal="center"/>
      <protection/>
    </xf>
    <xf numFmtId="49" fontId="1" fillId="0" borderId="4" xfId="18" applyNumberFormat="1" applyFont="1" applyBorder="1" applyAlignment="1">
      <alignment horizontal="center"/>
      <protection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3" fontId="1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3" fontId="1" fillId="0" borderId="12" xfId="0" applyNumberFormat="1" applyFont="1" applyFill="1" applyBorder="1" applyAlignment="1">
      <alignment/>
    </xf>
    <xf numFmtId="0" fontId="5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4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4" fillId="0" borderId="9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4"/>
  <sheetViews>
    <sheetView workbookViewId="0" topLeftCell="A328">
      <selection activeCell="H330" sqref="H330"/>
    </sheetView>
  </sheetViews>
  <sheetFormatPr defaultColWidth="9.00390625" defaultRowHeight="12.75"/>
  <cols>
    <col min="1" max="1" width="60.75390625" style="0" customWidth="1"/>
    <col min="2" max="2" width="8.25390625" style="35" customWidth="1"/>
    <col min="3" max="3" width="23.875" style="0" customWidth="1"/>
    <col min="4" max="4" width="10.25390625" style="0" customWidth="1"/>
    <col min="5" max="5" width="2.625" style="0" customWidth="1"/>
    <col min="7" max="7" width="9.00390625" style="0" customWidth="1"/>
  </cols>
  <sheetData>
    <row r="1" spans="1:3" ht="16.5">
      <c r="A1" s="19"/>
      <c r="B1" s="38"/>
      <c r="C1" s="34" t="s">
        <v>373</v>
      </c>
    </row>
    <row r="2" spans="1:3" ht="12" customHeight="1">
      <c r="A2" s="19"/>
      <c r="B2" s="38"/>
      <c r="C2" s="34"/>
    </row>
    <row r="3" spans="1:4" ht="12" customHeight="1">
      <c r="A3" s="9"/>
      <c r="B3" s="38"/>
      <c r="C3" s="19" t="s">
        <v>374</v>
      </c>
      <c r="D3" s="19"/>
    </row>
    <row r="4" spans="1:3" ht="16.5" customHeight="1">
      <c r="A4" s="9"/>
      <c r="B4" s="38"/>
      <c r="C4" s="19" t="s">
        <v>375</v>
      </c>
    </row>
    <row r="5" spans="1:3" ht="16.5" customHeight="1">
      <c r="A5" s="9"/>
      <c r="B5" s="38"/>
      <c r="C5" s="9"/>
    </row>
    <row r="6" spans="1:3" ht="14.25" customHeight="1">
      <c r="A6" s="9"/>
      <c r="B6" s="38"/>
      <c r="C6" s="19" t="s">
        <v>376</v>
      </c>
    </row>
    <row r="8" spans="1:5" ht="18" customHeight="1">
      <c r="A8" s="140" t="s">
        <v>414</v>
      </c>
      <c r="B8" s="140"/>
      <c r="C8" s="140"/>
      <c r="D8" s="141"/>
      <c r="E8" s="5"/>
    </row>
    <row r="9" spans="1:5" ht="18" customHeight="1">
      <c r="A9" s="140" t="s">
        <v>415</v>
      </c>
      <c r="B9" s="140"/>
      <c r="C9" s="140"/>
      <c r="D9" s="141"/>
      <c r="E9" s="5"/>
    </row>
    <row r="10" spans="1:3" ht="12" customHeight="1">
      <c r="A10" s="1"/>
      <c r="B10" s="39"/>
      <c r="C10" s="1"/>
    </row>
    <row r="11" spans="1:5" ht="25.5" customHeight="1">
      <c r="A11" s="143" t="s">
        <v>9</v>
      </c>
      <c r="B11" s="143" t="s">
        <v>6</v>
      </c>
      <c r="C11" s="143"/>
      <c r="D11" s="145" t="s">
        <v>99</v>
      </c>
      <c r="E11" s="6"/>
    </row>
    <row r="12" spans="1:5" ht="39.75" customHeight="1">
      <c r="A12" s="144"/>
      <c r="B12" s="124" t="s">
        <v>7</v>
      </c>
      <c r="C12" s="124" t="s">
        <v>8</v>
      </c>
      <c r="D12" s="146"/>
      <c r="E12" s="6"/>
    </row>
    <row r="13" spans="1:5" ht="12" customHeight="1">
      <c r="A13" s="3">
        <v>1</v>
      </c>
      <c r="B13" s="3">
        <v>2</v>
      </c>
      <c r="C13" s="3">
        <v>3</v>
      </c>
      <c r="D13" s="4">
        <v>4</v>
      </c>
      <c r="E13" s="7"/>
    </row>
    <row r="14" spans="1:5" ht="39.75" customHeight="1">
      <c r="A14" s="30" t="s">
        <v>39</v>
      </c>
      <c r="B14" s="108" t="s">
        <v>10</v>
      </c>
      <c r="C14" s="109"/>
      <c r="D14" s="110">
        <f>SUM(D15)</f>
        <v>3446</v>
      </c>
      <c r="E14" s="7"/>
    </row>
    <row r="15" spans="1:5" ht="17.25" customHeight="1">
      <c r="A15" s="42" t="s">
        <v>377</v>
      </c>
      <c r="B15" s="56" t="s">
        <v>10</v>
      </c>
      <c r="C15" s="82" t="s">
        <v>11</v>
      </c>
      <c r="D15" s="15">
        <f>SUM(D16,D26)</f>
        <v>3446</v>
      </c>
      <c r="E15" s="7"/>
    </row>
    <row r="16" spans="1:5" ht="17.25" customHeight="1">
      <c r="A16" s="12" t="s">
        <v>108</v>
      </c>
      <c r="B16" s="56" t="s">
        <v>10</v>
      </c>
      <c r="C16" s="83" t="s">
        <v>12</v>
      </c>
      <c r="D16" s="43">
        <f>SUM(D17,D23)</f>
        <v>1186</v>
      </c>
      <c r="E16" s="7"/>
    </row>
    <row r="17" spans="1:5" ht="95.25" customHeight="1">
      <c r="A17" s="31" t="s">
        <v>394</v>
      </c>
      <c r="B17" s="57" t="s">
        <v>10</v>
      </c>
      <c r="C17" s="84" t="s">
        <v>13</v>
      </c>
      <c r="D17" s="100">
        <f>SUM(D18:D22)</f>
        <v>1037</v>
      </c>
      <c r="E17" s="7"/>
    </row>
    <row r="18" spans="1:5" ht="30.75" customHeight="1">
      <c r="A18" s="58" t="s">
        <v>401</v>
      </c>
      <c r="B18" s="57" t="s">
        <v>10</v>
      </c>
      <c r="C18" s="84" t="s">
        <v>14</v>
      </c>
      <c r="D18" s="33">
        <v>341</v>
      </c>
      <c r="E18" s="7"/>
    </row>
    <row r="19" spans="1:5" ht="30.75" customHeight="1">
      <c r="A19" s="58" t="s">
        <v>1</v>
      </c>
      <c r="B19" s="57" t="s">
        <v>16</v>
      </c>
      <c r="C19" s="84" t="s">
        <v>17</v>
      </c>
      <c r="D19" s="33">
        <v>5</v>
      </c>
      <c r="E19" s="7"/>
    </row>
    <row r="20" spans="1:5" ht="30.75" customHeight="1">
      <c r="A20" s="58" t="s">
        <v>2</v>
      </c>
      <c r="B20" s="57" t="s">
        <v>10</v>
      </c>
      <c r="C20" s="84" t="s">
        <v>18</v>
      </c>
      <c r="D20" s="33">
        <v>60</v>
      </c>
      <c r="E20" s="7"/>
    </row>
    <row r="21" spans="1:5" ht="30.75" customHeight="1">
      <c r="A21" s="58" t="s">
        <v>3</v>
      </c>
      <c r="B21" s="57" t="s">
        <v>16</v>
      </c>
      <c r="C21" s="84" t="s">
        <v>19</v>
      </c>
      <c r="D21" s="33">
        <v>428</v>
      </c>
      <c r="E21" s="7"/>
    </row>
    <row r="22" spans="1:5" ht="30.75" customHeight="1">
      <c r="A22" s="58" t="s">
        <v>4</v>
      </c>
      <c r="B22" s="57" t="s">
        <v>16</v>
      </c>
      <c r="C22" s="84" t="s">
        <v>20</v>
      </c>
      <c r="D22" s="33">
        <v>203</v>
      </c>
      <c r="E22" s="7"/>
    </row>
    <row r="23" spans="1:5" ht="30.75" customHeight="1">
      <c r="A23" s="31" t="s">
        <v>370</v>
      </c>
      <c r="B23" s="57" t="s">
        <v>16</v>
      </c>
      <c r="C23" s="84" t="s">
        <v>21</v>
      </c>
      <c r="D23" s="33">
        <f>SUM(D24)</f>
        <v>149</v>
      </c>
      <c r="E23" s="7"/>
    </row>
    <row r="24" spans="1:5" ht="47.25" customHeight="1">
      <c r="A24" s="31" t="s">
        <v>399</v>
      </c>
      <c r="B24" s="57" t="s">
        <v>16</v>
      </c>
      <c r="C24" s="84" t="s">
        <v>22</v>
      </c>
      <c r="D24" s="33">
        <v>149</v>
      </c>
      <c r="E24" s="7"/>
    </row>
    <row r="25" spans="1:5" ht="17.25" customHeight="1">
      <c r="A25" s="59" t="s">
        <v>5</v>
      </c>
      <c r="B25" s="60" t="s">
        <v>16</v>
      </c>
      <c r="C25" s="83" t="s">
        <v>23</v>
      </c>
      <c r="D25" s="101">
        <f>SUM(D26)</f>
        <v>2260</v>
      </c>
      <c r="E25" s="7"/>
    </row>
    <row r="26" spans="1:5" ht="30" customHeight="1">
      <c r="A26" s="31" t="s">
        <v>397</v>
      </c>
      <c r="B26" s="57" t="s">
        <v>16</v>
      </c>
      <c r="C26" s="84" t="s">
        <v>24</v>
      </c>
      <c r="D26" s="100">
        <v>2260</v>
      </c>
      <c r="E26" s="7"/>
    </row>
    <row r="27" spans="1:5" ht="13.5" customHeight="1">
      <c r="A27" s="31"/>
      <c r="B27" s="57"/>
      <c r="C27" s="84"/>
      <c r="D27" s="100"/>
      <c r="E27" s="7"/>
    </row>
    <row r="28" spans="1:5" ht="14.25" customHeight="1">
      <c r="A28" s="36" t="s">
        <v>41</v>
      </c>
      <c r="B28" s="60" t="s">
        <v>10</v>
      </c>
      <c r="C28" s="84"/>
      <c r="D28" s="101">
        <f>SUM(D29)</f>
        <v>2</v>
      </c>
      <c r="E28" s="7"/>
    </row>
    <row r="29" spans="1:5" ht="16.5" customHeight="1">
      <c r="A29" s="32" t="s">
        <v>377</v>
      </c>
      <c r="B29" s="56" t="s">
        <v>10</v>
      </c>
      <c r="C29" s="82" t="s">
        <v>11</v>
      </c>
      <c r="D29" s="101">
        <f>SUM(D30)</f>
        <v>2</v>
      </c>
      <c r="E29" s="7"/>
    </row>
    <row r="30" spans="1:5" ht="16.5" customHeight="1">
      <c r="A30" s="12" t="s">
        <v>108</v>
      </c>
      <c r="B30" s="56" t="s">
        <v>10</v>
      </c>
      <c r="C30" s="83" t="s">
        <v>12</v>
      </c>
      <c r="D30" s="102">
        <f>SUM(D31)</f>
        <v>2</v>
      </c>
      <c r="E30" s="7"/>
    </row>
    <row r="31" spans="1:5" ht="33.75" customHeight="1">
      <c r="A31" s="31" t="s">
        <v>0</v>
      </c>
      <c r="B31" s="57" t="s">
        <v>16</v>
      </c>
      <c r="C31" s="84" t="s">
        <v>15</v>
      </c>
      <c r="D31" s="100">
        <v>2</v>
      </c>
      <c r="E31" s="7"/>
    </row>
    <row r="32" spans="1:5" ht="15.75" customHeight="1">
      <c r="A32" s="31"/>
      <c r="B32" s="57"/>
      <c r="C32" s="84"/>
      <c r="D32" s="100"/>
      <c r="E32" s="7"/>
    </row>
    <row r="33" spans="1:5" ht="24" customHeight="1">
      <c r="A33" s="55" t="s">
        <v>161</v>
      </c>
      <c r="B33" s="56" t="s">
        <v>25</v>
      </c>
      <c r="C33" s="85"/>
      <c r="D33" s="28">
        <f>SUM(D34)</f>
        <v>28</v>
      </c>
      <c r="E33" s="7"/>
    </row>
    <row r="34" spans="1:5" ht="15.75" customHeight="1">
      <c r="A34" s="32" t="s">
        <v>377</v>
      </c>
      <c r="B34" s="56" t="s">
        <v>25</v>
      </c>
      <c r="C34" s="82" t="s">
        <v>26</v>
      </c>
      <c r="D34" s="28">
        <f>SUM(D35,D37)</f>
        <v>28</v>
      </c>
      <c r="E34" s="7"/>
    </row>
    <row r="35" spans="1:5" ht="32.25" customHeight="1">
      <c r="A35" s="12" t="s">
        <v>109</v>
      </c>
      <c r="B35" s="60" t="s">
        <v>25</v>
      </c>
      <c r="C35" s="83" t="s">
        <v>27</v>
      </c>
      <c r="D35" s="28">
        <f>SUM(D36)</f>
        <v>23</v>
      </c>
      <c r="E35" s="7"/>
    </row>
    <row r="36" spans="1:5" s="22" customFormat="1" ht="47.25" customHeight="1">
      <c r="A36" s="10" t="s">
        <v>388</v>
      </c>
      <c r="B36" s="57" t="s">
        <v>25</v>
      </c>
      <c r="C36" s="46" t="s">
        <v>28</v>
      </c>
      <c r="D36" s="29">
        <v>23</v>
      </c>
      <c r="E36" s="21"/>
    </row>
    <row r="37" spans="1:5" s="22" customFormat="1" ht="15" customHeight="1">
      <c r="A37" s="12" t="s">
        <v>108</v>
      </c>
      <c r="B37" s="57" t="s">
        <v>29</v>
      </c>
      <c r="C37" s="86" t="s">
        <v>12</v>
      </c>
      <c r="D37" s="29">
        <f>SUM(D38)</f>
        <v>5</v>
      </c>
      <c r="E37" s="21"/>
    </row>
    <row r="38" spans="1:5" s="22" customFormat="1" ht="31.5" customHeight="1">
      <c r="A38" s="31" t="s">
        <v>370</v>
      </c>
      <c r="B38" s="57" t="s">
        <v>25</v>
      </c>
      <c r="C38" s="84" t="s">
        <v>21</v>
      </c>
      <c r="D38" s="29">
        <f>SUM(D39)</f>
        <v>5</v>
      </c>
      <c r="E38" s="21"/>
    </row>
    <row r="39" spans="1:5" s="22" customFormat="1" ht="47.25" customHeight="1">
      <c r="A39" s="31" t="s">
        <v>399</v>
      </c>
      <c r="B39" s="57" t="s">
        <v>25</v>
      </c>
      <c r="C39" s="84" t="s">
        <v>22</v>
      </c>
      <c r="D39" s="29">
        <v>5</v>
      </c>
      <c r="E39" s="21"/>
    </row>
    <row r="40" spans="1:5" s="22" customFormat="1" ht="15" customHeight="1">
      <c r="A40" s="31"/>
      <c r="B40" s="57"/>
      <c r="C40" s="84"/>
      <c r="D40" s="29"/>
      <c r="E40" s="21"/>
    </row>
    <row r="41" spans="1:5" s="22" customFormat="1" ht="15" customHeight="1">
      <c r="A41" s="36" t="s">
        <v>162</v>
      </c>
      <c r="B41" s="56" t="s">
        <v>30</v>
      </c>
      <c r="C41" s="87"/>
      <c r="D41" s="103">
        <f>SUM(D42)</f>
        <v>4</v>
      </c>
      <c r="E41" s="21"/>
    </row>
    <row r="42" spans="1:5" s="22" customFormat="1" ht="15.75" customHeight="1">
      <c r="A42" s="32" t="s">
        <v>377</v>
      </c>
      <c r="B42" s="56" t="s">
        <v>30</v>
      </c>
      <c r="C42" s="82" t="s">
        <v>26</v>
      </c>
      <c r="D42" s="103">
        <f>SUM(D43)</f>
        <v>4</v>
      </c>
      <c r="E42" s="21"/>
    </row>
    <row r="43" spans="1:5" s="22" customFormat="1" ht="32.25" customHeight="1">
      <c r="A43" s="12" t="s">
        <v>109</v>
      </c>
      <c r="B43" s="56" t="s">
        <v>30</v>
      </c>
      <c r="C43" s="83" t="s">
        <v>27</v>
      </c>
      <c r="D43" s="103">
        <f>SUM(D44)</f>
        <v>4</v>
      </c>
      <c r="E43" s="21"/>
    </row>
    <row r="44" spans="1:5" s="22" customFormat="1" ht="47.25" customHeight="1">
      <c r="A44" s="10" t="s">
        <v>388</v>
      </c>
      <c r="B44" s="57" t="s">
        <v>30</v>
      </c>
      <c r="C44" s="46" t="s">
        <v>28</v>
      </c>
      <c r="D44" s="104">
        <v>4</v>
      </c>
      <c r="E44" s="21"/>
    </row>
    <row r="45" spans="1:5" s="22" customFormat="1" ht="15.75" customHeight="1">
      <c r="A45" s="10"/>
      <c r="B45" s="57"/>
      <c r="C45" s="46"/>
      <c r="D45" s="104"/>
      <c r="E45" s="21"/>
    </row>
    <row r="46" spans="1:5" ht="51.75" customHeight="1">
      <c r="A46" s="55" t="s">
        <v>409</v>
      </c>
      <c r="B46" s="60" t="s">
        <v>31</v>
      </c>
      <c r="C46" s="81"/>
      <c r="D46" s="18">
        <f>SUM(D47)</f>
        <v>262</v>
      </c>
      <c r="E46" s="7"/>
    </row>
    <row r="47" spans="1:5" ht="18" customHeight="1">
      <c r="A47" s="32" t="s">
        <v>377</v>
      </c>
      <c r="B47" s="56" t="s">
        <v>31</v>
      </c>
      <c r="C47" s="82" t="s">
        <v>26</v>
      </c>
      <c r="D47" s="18">
        <f>SUM(D48)</f>
        <v>262</v>
      </c>
      <c r="E47" s="7"/>
    </row>
    <row r="48" spans="1:5" ht="15.75" customHeight="1">
      <c r="A48" s="12" t="s">
        <v>108</v>
      </c>
      <c r="B48" s="56" t="s">
        <v>31</v>
      </c>
      <c r="C48" s="83" t="s">
        <v>32</v>
      </c>
      <c r="D48" s="17">
        <f>SUM(D49)</f>
        <v>262</v>
      </c>
      <c r="E48" s="7"/>
    </row>
    <row r="49" spans="1:5" ht="33" customHeight="1">
      <c r="A49" s="31" t="s">
        <v>370</v>
      </c>
      <c r="B49" s="57" t="s">
        <v>31</v>
      </c>
      <c r="C49" s="84" t="s">
        <v>21</v>
      </c>
      <c r="D49" s="16">
        <f>SUM(D50)</f>
        <v>262</v>
      </c>
      <c r="E49" s="7"/>
    </row>
    <row r="50" spans="1:5" ht="48" customHeight="1">
      <c r="A50" s="31" t="s">
        <v>399</v>
      </c>
      <c r="B50" s="57" t="s">
        <v>31</v>
      </c>
      <c r="C50" s="84" t="s">
        <v>22</v>
      </c>
      <c r="D50" s="16">
        <v>262</v>
      </c>
      <c r="E50" s="7"/>
    </row>
    <row r="51" spans="1:5" ht="15.75" customHeight="1">
      <c r="A51" s="31"/>
      <c r="B51" s="57"/>
      <c r="C51" s="84"/>
      <c r="D51" s="16"/>
      <c r="E51" s="7"/>
    </row>
    <row r="52" spans="1:5" ht="26.25" customHeight="1">
      <c r="A52" s="55" t="s">
        <v>40</v>
      </c>
      <c r="B52" s="60" t="s">
        <v>33</v>
      </c>
      <c r="C52" s="88"/>
      <c r="D52" s="18">
        <f>SUM(D53)</f>
        <v>509</v>
      </c>
      <c r="E52" s="7"/>
    </row>
    <row r="53" spans="1:5" ht="18" customHeight="1">
      <c r="A53" s="32" t="s">
        <v>377</v>
      </c>
      <c r="B53" s="56" t="s">
        <v>34</v>
      </c>
      <c r="C53" s="82" t="s">
        <v>11</v>
      </c>
      <c r="D53" s="18">
        <f>SUM(D54)</f>
        <v>509</v>
      </c>
      <c r="E53" s="7"/>
    </row>
    <row r="54" spans="1:5" ht="14.25" customHeight="1">
      <c r="A54" s="12" t="s">
        <v>108</v>
      </c>
      <c r="B54" s="56" t="s">
        <v>34</v>
      </c>
      <c r="C54" s="83" t="s">
        <v>12</v>
      </c>
      <c r="D54" s="17">
        <f>SUM(D55)</f>
        <v>509</v>
      </c>
      <c r="E54" s="7"/>
    </row>
    <row r="55" spans="1:5" ht="95.25" customHeight="1">
      <c r="A55" s="31" t="s">
        <v>394</v>
      </c>
      <c r="B55" s="57" t="s">
        <v>34</v>
      </c>
      <c r="C55" s="84" t="s">
        <v>13</v>
      </c>
      <c r="D55" s="16">
        <f>SUM(D56)</f>
        <v>509</v>
      </c>
      <c r="E55" s="7"/>
    </row>
    <row r="56" spans="1:5" ht="36" customHeight="1">
      <c r="A56" s="61" t="s">
        <v>4</v>
      </c>
      <c r="B56" s="57" t="s">
        <v>33</v>
      </c>
      <c r="C56" s="84" t="s">
        <v>20</v>
      </c>
      <c r="D56" s="16">
        <v>509</v>
      </c>
      <c r="E56" s="7"/>
    </row>
    <row r="57" spans="1:5" ht="14.25" customHeight="1">
      <c r="A57" s="61"/>
      <c r="B57" s="57"/>
      <c r="C57" s="84"/>
      <c r="D57" s="16"/>
      <c r="E57" s="7"/>
    </row>
    <row r="58" spans="1:5" s="22" customFormat="1" ht="16.5" customHeight="1">
      <c r="A58" s="36" t="s">
        <v>163</v>
      </c>
      <c r="B58" s="56" t="s">
        <v>35</v>
      </c>
      <c r="C58" s="88"/>
      <c r="D58" s="18">
        <f>SUM(D59)</f>
        <v>88</v>
      </c>
      <c r="E58" s="21"/>
    </row>
    <row r="59" spans="1:5" ht="15.75" customHeight="1">
      <c r="A59" s="62" t="s">
        <v>377</v>
      </c>
      <c r="B59" s="56" t="s">
        <v>35</v>
      </c>
      <c r="C59" s="88" t="s">
        <v>26</v>
      </c>
      <c r="D59" s="18">
        <f>SUM(D60,D62)</f>
        <v>88</v>
      </c>
      <c r="E59" s="7"/>
    </row>
    <row r="60" spans="1:5" ht="33.75" customHeight="1">
      <c r="A60" s="12" t="s">
        <v>109</v>
      </c>
      <c r="B60" s="60" t="s">
        <v>35</v>
      </c>
      <c r="C60" s="83" t="s">
        <v>27</v>
      </c>
      <c r="D60" s="18">
        <f>SUM(D61)</f>
        <v>55</v>
      </c>
      <c r="E60" s="7"/>
    </row>
    <row r="61" spans="1:5" ht="46.5" customHeight="1">
      <c r="A61" s="10" t="s">
        <v>388</v>
      </c>
      <c r="B61" s="57" t="s">
        <v>35</v>
      </c>
      <c r="C61" s="46" t="s">
        <v>28</v>
      </c>
      <c r="D61" s="20">
        <v>55</v>
      </c>
      <c r="E61" s="7"/>
    </row>
    <row r="62" spans="1:5" ht="15.75" customHeight="1">
      <c r="A62" s="63" t="s">
        <v>5</v>
      </c>
      <c r="B62" s="56" t="s">
        <v>35</v>
      </c>
      <c r="C62" s="83" t="s">
        <v>36</v>
      </c>
      <c r="D62" s="17">
        <f>SUM(D63)</f>
        <v>33</v>
      </c>
      <c r="E62" s="7"/>
    </row>
    <row r="63" spans="1:5" ht="15.75" customHeight="1">
      <c r="A63" s="64" t="s">
        <v>5</v>
      </c>
      <c r="B63" s="65" t="s">
        <v>35</v>
      </c>
      <c r="C63" s="86" t="s">
        <v>159</v>
      </c>
      <c r="D63" s="16">
        <f>SUM(D64)</f>
        <v>33</v>
      </c>
      <c r="E63" s="7"/>
    </row>
    <row r="64" spans="1:5" ht="16.5" customHeight="1">
      <c r="A64" s="10" t="s">
        <v>371</v>
      </c>
      <c r="B64" s="57" t="s">
        <v>35</v>
      </c>
      <c r="C64" s="25" t="s">
        <v>37</v>
      </c>
      <c r="D64" s="16">
        <v>33</v>
      </c>
      <c r="E64" s="7"/>
    </row>
    <row r="65" spans="1:5" ht="12" customHeight="1">
      <c r="A65" s="10"/>
      <c r="B65" s="57"/>
      <c r="C65" s="25"/>
      <c r="D65" s="16"/>
      <c r="E65" s="7"/>
    </row>
    <row r="66" spans="1:5" ht="27.75" customHeight="1">
      <c r="A66" s="36" t="s">
        <v>413</v>
      </c>
      <c r="B66" s="60" t="s">
        <v>38</v>
      </c>
      <c r="C66" s="89"/>
      <c r="D66" s="18">
        <f>SUM(D67)</f>
        <v>513</v>
      </c>
      <c r="E66" s="7"/>
    </row>
    <row r="67" spans="1:5" ht="17.25" customHeight="1">
      <c r="A67" s="32" t="s">
        <v>377</v>
      </c>
      <c r="B67" s="56" t="s">
        <v>38</v>
      </c>
      <c r="C67" s="82" t="s">
        <v>26</v>
      </c>
      <c r="D67" s="18">
        <f>SUM(D68)</f>
        <v>513</v>
      </c>
      <c r="E67" s="7"/>
    </row>
    <row r="68" spans="1:5" ht="18" customHeight="1">
      <c r="A68" s="12" t="s">
        <v>108</v>
      </c>
      <c r="B68" s="56" t="s">
        <v>42</v>
      </c>
      <c r="C68" s="83" t="s">
        <v>12</v>
      </c>
      <c r="D68" s="17">
        <f>SUM(D69)</f>
        <v>513</v>
      </c>
      <c r="E68" s="7"/>
    </row>
    <row r="69" spans="1:5" s="22" customFormat="1" ht="96.75" customHeight="1">
      <c r="A69" s="31" t="s">
        <v>394</v>
      </c>
      <c r="B69" s="57" t="s">
        <v>42</v>
      </c>
      <c r="C69" s="84" t="s">
        <v>13</v>
      </c>
      <c r="D69" s="29">
        <f>SUM(D70)</f>
        <v>513</v>
      </c>
      <c r="E69" s="21"/>
    </row>
    <row r="70" spans="1:5" s="22" customFormat="1" ht="30.75" customHeight="1">
      <c r="A70" s="61" t="s">
        <v>1</v>
      </c>
      <c r="B70" s="57" t="s">
        <v>38</v>
      </c>
      <c r="C70" s="84" t="s">
        <v>17</v>
      </c>
      <c r="D70" s="29">
        <v>513</v>
      </c>
      <c r="E70" s="21"/>
    </row>
    <row r="71" spans="1:5" s="22" customFormat="1" ht="15.75" customHeight="1">
      <c r="A71" s="61"/>
      <c r="B71" s="57"/>
      <c r="C71" s="84"/>
      <c r="D71" s="29"/>
      <c r="E71" s="21"/>
    </row>
    <row r="72" spans="1:5" s="22" customFormat="1" ht="52.5" customHeight="1">
      <c r="A72" s="55" t="s">
        <v>410</v>
      </c>
      <c r="B72" s="60" t="s">
        <v>43</v>
      </c>
      <c r="C72" s="84"/>
      <c r="D72" s="18">
        <f>SUM(D73)</f>
        <v>922</v>
      </c>
      <c r="E72" s="21"/>
    </row>
    <row r="73" spans="1:5" s="22" customFormat="1" ht="15.75" customHeight="1">
      <c r="A73" s="32" t="s">
        <v>377</v>
      </c>
      <c r="B73" s="56" t="s">
        <v>43</v>
      </c>
      <c r="C73" s="82" t="s">
        <v>26</v>
      </c>
      <c r="D73" s="18">
        <f>SUM(D74,D80)</f>
        <v>922</v>
      </c>
      <c r="E73" s="21"/>
    </row>
    <row r="74" spans="1:5" s="22" customFormat="1" ht="15.75" customHeight="1">
      <c r="A74" s="12" t="s">
        <v>108</v>
      </c>
      <c r="B74" s="56" t="s">
        <v>43</v>
      </c>
      <c r="C74" s="83" t="s">
        <v>12</v>
      </c>
      <c r="D74" s="17">
        <f>SUM(D75,D78)</f>
        <v>908</v>
      </c>
      <c r="E74" s="21"/>
    </row>
    <row r="75" spans="1:5" s="22" customFormat="1" ht="94.5" customHeight="1">
      <c r="A75" s="31" t="s">
        <v>394</v>
      </c>
      <c r="B75" s="57" t="s">
        <v>43</v>
      </c>
      <c r="C75" s="84" t="s">
        <v>13</v>
      </c>
      <c r="D75" s="16">
        <f>SUM(D76:D77)</f>
        <v>13</v>
      </c>
      <c r="E75" s="21"/>
    </row>
    <row r="76" spans="1:5" ht="30" customHeight="1">
      <c r="A76" s="61" t="s">
        <v>1</v>
      </c>
      <c r="B76" s="57" t="s">
        <v>43</v>
      </c>
      <c r="C76" s="84" t="s">
        <v>17</v>
      </c>
      <c r="D76" s="16">
        <v>7</v>
      </c>
      <c r="E76" s="7"/>
    </row>
    <row r="77" spans="1:5" ht="30" customHeight="1">
      <c r="A77" s="61" t="s">
        <v>4</v>
      </c>
      <c r="B77" s="57" t="s">
        <v>43</v>
      </c>
      <c r="C77" s="84" t="s">
        <v>20</v>
      </c>
      <c r="D77" s="16">
        <v>6</v>
      </c>
      <c r="E77" s="7"/>
    </row>
    <row r="78" spans="1:5" ht="33.75" customHeight="1">
      <c r="A78" s="31" t="s">
        <v>370</v>
      </c>
      <c r="B78" s="57" t="s">
        <v>43</v>
      </c>
      <c r="C78" s="84" t="s">
        <v>21</v>
      </c>
      <c r="D78" s="16">
        <f>SUM(D79)</f>
        <v>895</v>
      </c>
      <c r="E78" s="7"/>
    </row>
    <row r="79" spans="1:5" s="2" customFormat="1" ht="48.75" customHeight="1">
      <c r="A79" s="31" t="s">
        <v>399</v>
      </c>
      <c r="B79" s="57" t="s">
        <v>43</v>
      </c>
      <c r="C79" s="84" t="s">
        <v>22</v>
      </c>
      <c r="D79" s="16">
        <v>895</v>
      </c>
      <c r="E79" s="7"/>
    </row>
    <row r="80" spans="1:5" s="2" customFormat="1" ht="18.75" customHeight="1">
      <c r="A80" s="59" t="s">
        <v>5</v>
      </c>
      <c r="B80" s="60" t="s">
        <v>43</v>
      </c>
      <c r="C80" s="83" t="s">
        <v>23</v>
      </c>
      <c r="D80" s="16">
        <f>SUM(D81)</f>
        <v>14</v>
      </c>
      <c r="E80" s="7"/>
    </row>
    <row r="81" spans="1:5" s="2" customFormat="1" ht="33" customHeight="1">
      <c r="A81" s="11" t="s">
        <v>397</v>
      </c>
      <c r="B81" s="66" t="s">
        <v>43</v>
      </c>
      <c r="C81" s="25" t="s">
        <v>24</v>
      </c>
      <c r="D81" s="16">
        <v>14</v>
      </c>
      <c r="E81" s="7"/>
    </row>
    <row r="82" spans="1:5" s="2" customFormat="1" ht="15.75" customHeight="1">
      <c r="A82" s="11"/>
      <c r="B82" s="66"/>
      <c r="C82" s="25"/>
      <c r="D82" s="16"/>
      <c r="E82" s="7"/>
    </row>
    <row r="83" spans="1:5" s="127" customFormat="1" ht="41.25" customHeight="1">
      <c r="A83" s="70" t="s">
        <v>411</v>
      </c>
      <c r="B83" s="125" t="s">
        <v>44</v>
      </c>
      <c r="C83" s="126"/>
      <c r="D83" s="18">
        <f>SUM(D84)</f>
        <v>443</v>
      </c>
      <c r="E83" s="7"/>
    </row>
    <row r="84" spans="1:5" s="2" customFormat="1" ht="15" customHeight="1">
      <c r="A84" s="32" t="s">
        <v>377</v>
      </c>
      <c r="B84" s="56" t="s">
        <v>44</v>
      </c>
      <c r="C84" s="82" t="s">
        <v>26</v>
      </c>
      <c r="D84" s="18">
        <f>SUM(D85)</f>
        <v>443</v>
      </c>
      <c r="E84" s="7"/>
    </row>
    <row r="85" spans="1:5" s="2" customFormat="1" ht="15.75" customHeight="1">
      <c r="A85" s="12" t="s">
        <v>108</v>
      </c>
      <c r="B85" s="60" t="s">
        <v>44</v>
      </c>
      <c r="C85" s="83" t="s">
        <v>12</v>
      </c>
      <c r="D85" s="18">
        <f>SUM(D86)</f>
        <v>443</v>
      </c>
      <c r="E85" s="7"/>
    </row>
    <row r="86" spans="1:5" s="2" customFormat="1" ht="31.5" customHeight="1">
      <c r="A86" s="31" t="s">
        <v>370</v>
      </c>
      <c r="B86" s="57" t="s">
        <v>44</v>
      </c>
      <c r="C86" s="84" t="s">
        <v>21</v>
      </c>
      <c r="D86" s="16">
        <f>SUM(D87)</f>
        <v>443</v>
      </c>
      <c r="E86" s="7"/>
    </row>
    <row r="87" spans="1:5" s="2" customFormat="1" ht="48.75" customHeight="1">
      <c r="A87" s="31" t="s">
        <v>399</v>
      </c>
      <c r="B87" s="57" t="s">
        <v>44</v>
      </c>
      <c r="C87" s="84" t="s">
        <v>22</v>
      </c>
      <c r="D87" s="16">
        <v>443</v>
      </c>
      <c r="E87" s="7"/>
    </row>
    <row r="88" spans="1:5" s="2" customFormat="1" ht="15.75" customHeight="1">
      <c r="A88" s="31"/>
      <c r="B88" s="57"/>
      <c r="C88" s="84"/>
      <c r="D88" s="16"/>
      <c r="E88" s="7"/>
    </row>
    <row r="89" spans="1:5" s="2" customFormat="1" ht="27.75" customHeight="1">
      <c r="A89" s="67" t="s">
        <v>164</v>
      </c>
      <c r="B89" s="60" t="s">
        <v>45</v>
      </c>
      <c r="C89" s="83"/>
      <c r="D89" s="18">
        <f>SUM(D90,D100)</f>
        <v>2230252</v>
      </c>
      <c r="E89" s="7"/>
    </row>
    <row r="90" spans="1:5" s="2" customFormat="1" ht="18" customHeight="1">
      <c r="A90" s="32" t="s">
        <v>377</v>
      </c>
      <c r="B90" s="56" t="s">
        <v>45</v>
      </c>
      <c r="C90" s="82" t="s">
        <v>26</v>
      </c>
      <c r="D90" s="18">
        <f>SUM(D91,D93,D95,D98)</f>
        <v>-4579</v>
      </c>
      <c r="E90" s="7"/>
    </row>
    <row r="91" spans="1:5" s="2" customFormat="1" ht="32.25" customHeight="1">
      <c r="A91" s="12" t="s">
        <v>109</v>
      </c>
      <c r="B91" s="60" t="s">
        <v>45</v>
      </c>
      <c r="C91" s="83" t="s">
        <v>27</v>
      </c>
      <c r="D91" s="18">
        <f>SUM(D92)</f>
        <v>207</v>
      </c>
      <c r="E91" s="7"/>
    </row>
    <row r="92" spans="1:5" s="2" customFormat="1" ht="47.25" customHeight="1">
      <c r="A92" s="10" t="s">
        <v>388</v>
      </c>
      <c r="B92" s="57" t="s">
        <v>45</v>
      </c>
      <c r="C92" s="46" t="s">
        <v>28</v>
      </c>
      <c r="D92" s="16">
        <v>207</v>
      </c>
      <c r="E92" s="7"/>
    </row>
    <row r="93" spans="1:5" s="2" customFormat="1" ht="30.75" customHeight="1">
      <c r="A93" s="31" t="s">
        <v>370</v>
      </c>
      <c r="B93" s="57" t="s">
        <v>45</v>
      </c>
      <c r="C93" s="84" t="s">
        <v>21</v>
      </c>
      <c r="D93" s="16">
        <f>SUM(D94)</f>
        <v>27</v>
      </c>
      <c r="E93" s="7"/>
    </row>
    <row r="94" spans="1:5" s="2" customFormat="1" ht="47.25" customHeight="1">
      <c r="A94" s="31" t="s">
        <v>399</v>
      </c>
      <c r="B94" s="57" t="s">
        <v>45</v>
      </c>
      <c r="C94" s="84" t="s">
        <v>22</v>
      </c>
      <c r="D94" s="16">
        <v>27</v>
      </c>
      <c r="E94" s="7"/>
    </row>
    <row r="95" spans="1:5" s="2" customFormat="1" ht="14.25" customHeight="1">
      <c r="A95" s="63" t="s">
        <v>5</v>
      </c>
      <c r="B95" s="60" t="s">
        <v>45</v>
      </c>
      <c r="C95" s="83" t="s">
        <v>36</v>
      </c>
      <c r="D95" s="18">
        <f>SUM(D96)</f>
        <v>1025</v>
      </c>
      <c r="E95" s="7"/>
    </row>
    <row r="96" spans="1:5" s="2" customFormat="1" ht="14.25" customHeight="1">
      <c r="A96" s="64" t="s">
        <v>5</v>
      </c>
      <c r="B96" s="65" t="s">
        <v>45</v>
      </c>
      <c r="C96" s="86" t="s">
        <v>159</v>
      </c>
      <c r="D96" s="18">
        <f>SUM(D97)</f>
        <v>1025</v>
      </c>
      <c r="E96" s="7"/>
    </row>
    <row r="97" spans="1:5" s="2" customFormat="1" ht="15.75" customHeight="1">
      <c r="A97" s="10" t="s">
        <v>371</v>
      </c>
      <c r="B97" s="57" t="s">
        <v>45</v>
      </c>
      <c r="C97" s="25" t="s">
        <v>37</v>
      </c>
      <c r="D97" s="16">
        <v>1025</v>
      </c>
      <c r="E97" s="7"/>
    </row>
    <row r="98" spans="1:5" s="2" customFormat="1" ht="18" customHeight="1">
      <c r="A98" s="68" t="s">
        <v>110</v>
      </c>
      <c r="B98" s="56" t="s">
        <v>45</v>
      </c>
      <c r="C98" s="83" t="s">
        <v>46</v>
      </c>
      <c r="D98" s="17">
        <f>SUM(D99)</f>
        <v>-5838</v>
      </c>
      <c r="E98" s="7"/>
    </row>
    <row r="99" spans="1:5" s="2" customFormat="1" ht="33" customHeight="1">
      <c r="A99" s="11" t="s">
        <v>398</v>
      </c>
      <c r="B99" s="57" t="s">
        <v>45</v>
      </c>
      <c r="C99" s="25" t="s">
        <v>47</v>
      </c>
      <c r="D99" s="16">
        <v>-5838</v>
      </c>
      <c r="E99" s="7"/>
    </row>
    <row r="100" spans="1:5" s="2" customFormat="1" ht="17.25" customHeight="1">
      <c r="A100" s="41" t="s">
        <v>344</v>
      </c>
      <c r="B100" s="69" t="s">
        <v>45</v>
      </c>
      <c r="C100" s="83" t="s">
        <v>63</v>
      </c>
      <c r="D100" s="105">
        <f>SUM(D101,D110,D121,D124)</f>
        <v>2234831</v>
      </c>
      <c r="E100" s="7"/>
    </row>
    <row r="101" spans="1:5" s="2" customFormat="1" ht="33" customHeight="1">
      <c r="A101" s="12" t="s">
        <v>48</v>
      </c>
      <c r="B101" s="69" t="s">
        <v>45</v>
      </c>
      <c r="C101" s="90" t="s">
        <v>64</v>
      </c>
      <c r="D101" s="105">
        <f>SUM(D102:D109)</f>
        <v>650452</v>
      </c>
      <c r="E101" s="7"/>
    </row>
    <row r="102" spans="1:5" s="2" customFormat="1" ht="32.25" customHeight="1">
      <c r="A102" s="11" t="s">
        <v>49</v>
      </c>
      <c r="B102" s="66" t="s">
        <v>45</v>
      </c>
      <c r="C102" s="91" t="s">
        <v>65</v>
      </c>
      <c r="D102" s="14">
        <v>1000</v>
      </c>
      <c r="E102" s="7"/>
    </row>
    <row r="103" spans="1:5" s="2" customFormat="1" ht="32.25" customHeight="1">
      <c r="A103" s="10" t="s">
        <v>50</v>
      </c>
      <c r="B103" s="66" t="s">
        <v>45</v>
      </c>
      <c r="C103" s="91" t="s">
        <v>66</v>
      </c>
      <c r="D103" s="14">
        <v>5094</v>
      </c>
      <c r="E103" s="7"/>
    </row>
    <row r="104" spans="1:5" s="2" customFormat="1" ht="31.5" customHeight="1">
      <c r="A104" s="10" t="s">
        <v>51</v>
      </c>
      <c r="B104" s="66" t="s">
        <v>45</v>
      </c>
      <c r="C104" s="91" t="s">
        <v>67</v>
      </c>
      <c r="D104" s="14">
        <v>3000</v>
      </c>
      <c r="E104" s="7"/>
    </row>
    <row r="105" spans="1:5" s="2" customFormat="1" ht="31.5" customHeight="1">
      <c r="A105" s="10" t="s">
        <v>52</v>
      </c>
      <c r="B105" s="66" t="s">
        <v>45</v>
      </c>
      <c r="C105" s="91" t="s">
        <v>68</v>
      </c>
      <c r="D105" s="14">
        <v>48</v>
      </c>
      <c r="E105" s="7"/>
    </row>
    <row r="106" spans="1:5" s="2" customFormat="1" ht="48.75" customHeight="1">
      <c r="A106" s="10" t="s">
        <v>53</v>
      </c>
      <c r="B106" s="66" t="s">
        <v>45</v>
      </c>
      <c r="C106" s="91" t="s">
        <v>69</v>
      </c>
      <c r="D106" s="14">
        <v>154479</v>
      </c>
      <c r="E106" s="7"/>
    </row>
    <row r="107" spans="1:5" s="2" customFormat="1" ht="48" customHeight="1">
      <c r="A107" s="10" t="s">
        <v>54</v>
      </c>
      <c r="B107" s="66" t="s">
        <v>45</v>
      </c>
      <c r="C107" s="91" t="s">
        <v>70</v>
      </c>
      <c r="D107" s="14">
        <v>11171</v>
      </c>
      <c r="E107" s="7"/>
    </row>
    <row r="108" spans="1:5" s="2" customFormat="1" ht="64.5" customHeight="1">
      <c r="A108" s="10" t="s">
        <v>55</v>
      </c>
      <c r="B108" s="66" t="s">
        <v>45</v>
      </c>
      <c r="C108" s="25" t="s">
        <v>71</v>
      </c>
      <c r="D108" s="14">
        <v>22165</v>
      </c>
      <c r="E108" s="7"/>
    </row>
    <row r="109" spans="1:5" s="2" customFormat="1" ht="17.25" customHeight="1">
      <c r="A109" s="10" t="s">
        <v>62</v>
      </c>
      <c r="B109" s="66" t="s">
        <v>45</v>
      </c>
      <c r="C109" s="25" t="s">
        <v>78</v>
      </c>
      <c r="D109" s="14">
        <v>453495</v>
      </c>
      <c r="E109" s="7"/>
    </row>
    <row r="110" spans="1:5" s="2" customFormat="1" ht="31.5" customHeight="1">
      <c r="A110" s="37" t="s">
        <v>79</v>
      </c>
      <c r="B110" s="69" t="s">
        <v>45</v>
      </c>
      <c r="C110" s="93" t="s">
        <v>81</v>
      </c>
      <c r="D110" s="107">
        <f>SUM(D111:D120)</f>
        <v>1073521</v>
      </c>
      <c r="E110" s="7"/>
    </row>
    <row r="111" spans="1:5" s="2" customFormat="1" ht="63.75" customHeight="1">
      <c r="A111" s="13" t="s">
        <v>80</v>
      </c>
      <c r="B111" s="66" t="s">
        <v>45</v>
      </c>
      <c r="C111" s="92" t="s">
        <v>82</v>
      </c>
      <c r="D111" s="23">
        <v>893</v>
      </c>
      <c r="E111" s="7"/>
    </row>
    <row r="112" spans="1:5" s="2" customFormat="1" ht="33" customHeight="1">
      <c r="A112" s="10" t="s">
        <v>347</v>
      </c>
      <c r="B112" s="66" t="s">
        <v>45</v>
      </c>
      <c r="C112" s="91" t="s">
        <v>83</v>
      </c>
      <c r="D112" s="23">
        <v>31164</v>
      </c>
      <c r="E112" s="7"/>
    </row>
    <row r="113" spans="1:5" s="2" customFormat="1" ht="48" customHeight="1">
      <c r="A113" s="31" t="s">
        <v>348</v>
      </c>
      <c r="B113" s="66" t="s">
        <v>45</v>
      </c>
      <c r="C113" s="46" t="s">
        <v>84</v>
      </c>
      <c r="D113" s="23">
        <v>69317</v>
      </c>
      <c r="E113" s="7"/>
    </row>
    <row r="114" spans="1:5" s="2" customFormat="1" ht="33" customHeight="1">
      <c r="A114" s="31" t="s">
        <v>345</v>
      </c>
      <c r="B114" s="66" t="s">
        <v>45</v>
      </c>
      <c r="C114" s="84" t="s">
        <v>85</v>
      </c>
      <c r="D114" s="23">
        <v>60940</v>
      </c>
      <c r="E114" s="7"/>
    </row>
    <row r="115" spans="1:5" s="2" customFormat="1" ht="79.5" customHeight="1">
      <c r="A115" s="31" t="s">
        <v>86</v>
      </c>
      <c r="B115" s="66" t="s">
        <v>45</v>
      </c>
      <c r="C115" s="84" t="s">
        <v>91</v>
      </c>
      <c r="D115" s="14">
        <v>13989</v>
      </c>
      <c r="E115" s="7"/>
    </row>
    <row r="116" spans="1:5" s="2" customFormat="1" ht="33" customHeight="1">
      <c r="A116" s="31" t="s">
        <v>87</v>
      </c>
      <c r="B116" s="66" t="s">
        <v>45</v>
      </c>
      <c r="C116" s="84" t="s">
        <v>92</v>
      </c>
      <c r="D116" s="14">
        <v>0</v>
      </c>
      <c r="E116" s="7"/>
    </row>
    <row r="117" spans="1:5" s="2" customFormat="1" ht="63.75" customHeight="1">
      <c r="A117" s="10" t="s">
        <v>88</v>
      </c>
      <c r="B117" s="66" t="s">
        <v>45</v>
      </c>
      <c r="C117" s="84" t="s">
        <v>93</v>
      </c>
      <c r="D117" s="14">
        <v>36736</v>
      </c>
      <c r="E117" s="7"/>
    </row>
    <row r="118" spans="1:5" s="2" customFormat="1" ht="50.25" customHeight="1">
      <c r="A118" s="11" t="s">
        <v>89</v>
      </c>
      <c r="B118" s="66" t="s">
        <v>45</v>
      </c>
      <c r="C118" s="84" t="s">
        <v>94</v>
      </c>
      <c r="D118" s="14">
        <v>111540</v>
      </c>
      <c r="E118" s="7"/>
    </row>
    <row r="119" spans="1:5" s="2" customFormat="1" ht="64.5" customHeight="1">
      <c r="A119" s="11" t="s">
        <v>90</v>
      </c>
      <c r="B119" s="66" t="s">
        <v>45</v>
      </c>
      <c r="C119" s="84" t="s">
        <v>95</v>
      </c>
      <c r="D119" s="14">
        <v>37946</v>
      </c>
      <c r="E119" s="7"/>
    </row>
    <row r="120" spans="1:5" s="2" customFormat="1" ht="17.25" customHeight="1">
      <c r="A120" s="31" t="s">
        <v>346</v>
      </c>
      <c r="B120" s="66" t="s">
        <v>45</v>
      </c>
      <c r="C120" s="84" t="s">
        <v>96</v>
      </c>
      <c r="D120" s="14">
        <v>710996</v>
      </c>
      <c r="E120" s="7"/>
    </row>
    <row r="121" spans="1:5" s="2" customFormat="1" ht="17.25" customHeight="1">
      <c r="A121" s="37" t="s">
        <v>97</v>
      </c>
      <c r="B121" s="69" t="s">
        <v>45</v>
      </c>
      <c r="C121" s="44" t="s">
        <v>101</v>
      </c>
      <c r="D121" s="105">
        <f>SUM(D122:D123)</f>
        <v>510458</v>
      </c>
      <c r="E121" s="7"/>
    </row>
    <row r="122" spans="1:5" s="2" customFormat="1" ht="94.5" customHeight="1">
      <c r="A122" s="31" t="s">
        <v>98</v>
      </c>
      <c r="B122" s="66" t="s">
        <v>45</v>
      </c>
      <c r="C122" s="84" t="s">
        <v>102</v>
      </c>
      <c r="D122" s="14">
        <v>34746</v>
      </c>
      <c r="E122" s="7"/>
    </row>
    <row r="123" spans="1:5" s="2" customFormat="1" ht="34.5" customHeight="1">
      <c r="A123" s="10" t="s">
        <v>100</v>
      </c>
      <c r="B123" s="66" t="s">
        <v>45</v>
      </c>
      <c r="C123" s="47" t="s">
        <v>103</v>
      </c>
      <c r="D123" s="14">
        <v>475712</v>
      </c>
      <c r="E123" s="7"/>
    </row>
    <row r="124" spans="1:5" s="2" customFormat="1" ht="31.5" customHeight="1">
      <c r="A124" s="59" t="s">
        <v>349</v>
      </c>
      <c r="B124" s="69" t="s">
        <v>45</v>
      </c>
      <c r="C124" s="93" t="s">
        <v>104</v>
      </c>
      <c r="D124" s="105">
        <f>SUM(D125)</f>
        <v>400</v>
      </c>
      <c r="E124" s="7"/>
    </row>
    <row r="125" spans="1:5" s="2" customFormat="1" ht="33.75" customHeight="1">
      <c r="A125" s="31" t="s">
        <v>350</v>
      </c>
      <c r="B125" s="66" t="s">
        <v>45</v>
      </c>
      <c r="C125" s="47" t="s">
        <v>105</v>
      </c>
      <c r="D125" s="14">
        <v>400</v>
      </c>
      <c r="E125" s="7"/>
    </row>
    <row r="126" spans="1:5" s="2" customFormat="1" ht="15" customHeight="1">
      <c r="A126" s="31"/>
      <c r="B126" s="66"/>
      <c r="C126" s="47"/>
      <c r="D126" s="14"/>
      <c r="E126" s="7"/>
    </row>
    <row r="127" spans="1:5" s="2" customFormat="1" ht="52.5" customHeight="1">
      <c r="A127" s="51" t="s">
        <v>402</v>
      </c>
      <c r="B127" s="56" t="s">
        <v>111</v>
      </c>
      <c r="C127" s="93"/>
      <c r="D127" s="17">
        <f>SUM(D128)</f>
        <v>1532</v>
      </c>
      <c r="E127" s="7"/>
    </row>
    <row r="128" spans="1:5" s="2" customFormat="1" ht="15.75" customHeight="1">
      <c r="A128" s="32" t="s">
        <v>377</v>
      </c>
      <c r="B128" s="56" t="s">
        <v>111</v>
      </c>
      <c r="C128" s="82" t="s">
        <v>26</v>
      </c>
      <c r="D128" s="17">
        <f>SUM(D129)</f>
        <v>1532</v>
      </c>
      <c r="E128" s="7"/>
    </row>
    <row r="129" spans="1:5" s="2" customFormat="1" ht="15" customHeight="1">
      <c r="A129" s="12" t="s">
        <v>108</v>
      </c>
      <c r="B129" s="56" t="s">
        <v>111</v>
      </c>
      <c r="C129" s="83" t="s">
        <v>12</v>
      </c>
      <c r="D129" s="16">
        <f>SUM(D130,D132,D133)</f>
        <v>1532</v>
      </c>
      <c r="E129" s="7"/>
    </row>
    <row r="130" spans="1:5" s="2" customFormat="1" ht="93.75" customHeight="1">
      <c r="A130" s="31" t="s">
        <v>394</v>
      </c>
      <c r="B130" s="57" t="s">
        <v>111</v>
      </c>
      <c r="C130" s="84" t="s">
        <v>13</v>
      </c>
      <c r="D130" s="16">
        <f>SUM(D131)</f>
        <v>13</v>
      </c>
      <c r="E130" s="7"/>
    </row>
    <row r="131" spans="1:5" s="2" customFormat="1" ht="31.5" customHeight="1">
      <c r="A131" s="58" t="s">
        <v>3</v>
      </c>
      <c r="B131" s="57" t="s">
        <v>111</v>
      </c>
      <c r="C131" s="84" t="s">
        <v>19</v>
      </c>
      <c r="D131" s="16">
        <v>13</v>
      </c>
      <c r="E131" s="7"/>
    </row>
    <row r="132" spans="1:5" s="2" customFormat="1" ht="33.75" customHeight="1">
      <c r="A132" s="31" t="s">
        <v>369</v>
      </c>
      <c r="B132" s="57" t="s">
        <v>111</v>
      </c>
      <c r="C132" s="84" t="s">
        <v>116</v>
      </c>
      <c r="D132" s="16">
        <v>7</v>
      </c>
      <c r="E132" s="7"/>
    </row>
    <row r="133" spans="1:5" s="2" customFormat="1" ht="32.25" customHeight="1">
      <c r="A133" s="31" t="s">
        <v>370</v>
      </c>
      <c r="B133" s="57" t="s">
        <v>111</v>
      </c>
      <c r="C133" s="84" t="s">
        <v>21</v>
      </c>
      <c r="D133" s="16">
        <f>SUM(D134)</f>
        <v>1512</v>
      </c>
      <c r="E133" s="7"/>
    </row>
    <row r="134" spans="1:5" s="2" customFormat="1" ht="46.5" customHeight="1">
      <c r="A134" s="31" t="s">
        <v>399</v>
      </c>
      <c r="B134" s="57" t="s">
        <v>111</v>
      </c>
      <c r="C134" s="84" t="s">
        <v>22</v>
      </c>
      <c r="D134" s="16">
        <v>1512</v>
      </c>
      <c r="E134" s="7"/>
    </row>
    <row r="135" spans="1:5" s="2" customFormat="1" ht="15.75" customHeight="1">
      <c r="A135" s="31"/>
      <c r="B135" s="57"/>
      <c r="C135" s="84"/>
      <c r="D135" s="16"/>
      <c r="E135" s="7"/>
    </row>
    <row r="136" spans="1:4" ht="38.25">
      <c r="A136" s="70" t="s">
        <v>403</v>
      </c>
      <c r="B136" s="69" t="s">
        <v>111</v>
      </c>
      <c r="C136" s="91"/>
      <c r="D136" s="106">
        <f>SUM(D137)</f>
        <v>1</v>
      </c>
    </row>
    <row r="137" spans="1:4" ht="15.75">
      <c r="A137" s="32" t="s">
        <v>377</v>
      </c>
      <c r="B137" s="56" t="s">
        <v>111</v>
      </c>
      <c r="C137" s="82" t="s">
        <v>26</v>
      </c>
      <c r="D137" s="106">
        <f>SUM(D138)</f>
        <v>1</v>
      </c>
    </row>
    <row r="138" spans="1:4" ht="15" customHeight="1">
      <c r="A138" s="12" t="s">
        <v>108</v>
      </c>
      <c r="B138" s="56" t="s">
        <v>111</v>
      </c>
      <c r="C138" s="83" t="s">
        <v>12</v>
      </c>
      <c r="D138" s="26">
        <f>SUM(D139)</f>
        <v>1</v>
      </c>
    </row>
    <row r="139" spans="1:4" ht="31.5">
      <c r="A139" s="31" t="s">
        <v>370</v>
      </c>
      <c r="B139" s="57" t="s">
        <v>111</v>
      </c>
      <c r="C139" s="84" t="s">
        <v>21</v>
      </c>
      <c r="D139" s="26">
        <f>SUM(D140)</f>
        <v>1</v>
      </c>
    </row>
    <row r="140" spans="1:4" ht="47.25">
      <c r="A140" s="31" t="s">
        <v>399</v>
      </c>
      <c r="B140" s="57" t="s">
        <v>111</v>
      </c>
      <c r="C140" s="84" t="s">
        <v>22</v>
      </c>
      <c r="D140" s="26">
        <v>1</v>
      </c>
    </row>
    <row r="141" spans="1:4" ht="39">
      <c r="A141" s="67" t="s">
        <v>117</v>
      </c>
      <c r="B141" s="69" t="s">
        <v>111</v>
      </c>
      <c r="C141" s="91"/>
      <c r="D141" s="107">
        <f>SUM(D142)</f>
        <v>202</v>
      </c>
    </row>
    <row r="142" spans="1:4" ht="15.75">
      <c r="A142" s="32" t="s">
        <v>377</v>
      </c>
      <c r="B142" s="56" t="s">
        <v>111</v>
      </c>
      <c r="C142" s="82" t="s">
        <v>26</v>
      </c>
      <c r="D142" s="23">
        <f>SUM(D143)</f>
        <v>202</v>
      </c>
    </row>
    <row r="143" spans="1:5" s="2" customFormat="1" ht="15" customHeight="1">
      <c r="A143" s="12" t="s">
        <v>108</v>
      </c>
      <c r="B143" s="56" t="s">
        <v>111</v>
      </c>
      <c r="C143" s="83" t="s">
        <v>12</v>
      </c>
      <c r="D143" s="20">
        <f>SUM(D144)</f>
        <v>202</v>
      </c>
      <c r="E143" s="7"/>
    </row>
    <row r="144" spans="1:5" s="2" customFormat="1" ht="31.5" customHeight="1">
      <c r="A144" s="31" t="s">
        <v>370</v>
      </c>
      <c r="B144" s="57" t="s">
        <v>111</v>
      </c>
      <c r="C144" s="84" t="s">
        <v>21</v>
      </c>
      <c r="D144" s="20">
        <f>SUM(D145)</f>
        <v>202</v>
      </c>
      <c r="E144" s="7"/>
    </row>
    <row r="145" spans="1:5" s="2" customFormat="1" ht="48.75" customHeight="1">
      <c r="A145" s="31" t="s">
        <v>399</v>
      </c>
      <c r="B145" s="57" t="s">
        <v>111</v>
      </c>
      <c r="C145" s="84" t="s">
        <v>22</v>
      </c>
      <c r="D145" s="20">
        <v>202</v>
      </c>
      <c r="E145" s="7"/>
    </row>
    <row r="146" spans="1:5" s="2" customFormat="1" ht="15.75" customHeight="1">
      <c r="A146" s="31"/>
      <c r="B146" s="57"/>
      <c r="C146" s="84"/>
      <c r="D146" s="20"/>
      <c r="E146" s="7"/>
    </row>
    <row r="147" spans="1:5" s="2" customFormat="1" ht="39" customHeight="1">
      <c r="A147" s="51" t="s">
        <v>118</v>
      </c>
      <c r="B147" s="60" t="s">
        <v>119</v>
      </c>
      <c r="C147" s="93"/>
      <c r="D147" s="18">
        <f>SUM(D148)</f>
        <v>5514</v>
      </c>
      <c r="E147" s="7"/>
    </row>
    <row r="148" spans="1:5" s="2" customFormat="1" ht="15" customHeight="1">
      <c r="A148" s="32" t="s">
        <v>377</v>
      </c>
      <c r="B148" s="56" t="s">
        <v>119</v>
      </c>
      <c r="C148" s="82" t="s">
        <v>26</v>
      </c>
      <c r="D148" s="18">
        <f>SUM(D149)</f>
        <v>5514</v>
      </c>
      <c r="E148" s="7"/>
    </row>
    <row r="149" spans="1:5" s="2" customFormat="1" ht="15" customHeight="1">
      <c r="A149" s="12" t="s">
        <v>108</v>
      </c>
      <c r="B149" s="56" t="s">
        <v>119</v>
      </c>
      <c r="C149" s="83" t="s">
        <v>12</v>
      </c>
      <c r="D149" s="18">
        <f>SUM(D150:D151)</f>
        <v>5514</v>
      </c>
      <c r="E149" s="7"/>
    </row>
    <row r="150" spans="1:5" s="2" customFormat="1" ht="63" customHeight="1">
      <c r="A150" s="71" t="s">
        <v>367</v>
      </c>
      <c r="B150" s="57" t="s">
        <v>119</v>
      </c>
      <c r="C150" s="84" t="s">
        <v>120</v>
      </c>
      <c r="D150" s="20">
        <v>4</v>
      </c>
      <c r="E150" s="7"/>
    </row>
    <row r="151" spans="1:5" s="2" customFormat="1" ht="64.5" customHeight="1">
      <c r="A151" s="31" t="s">
        <v>368</v>
      </c>
      <c r="B151" s="57" t="s">
        <v>119</v>
      </c>
      <c r="C151" s="84" t="s">
        <v>121</v>
      </c>
      <c r="D151" s="20">
        <v>5510</v>
      </c>
      <c r="E151" s="7"/>
    </row>
    <row r="152" spans="1:5" s="2" customFormat="1" ht="17.25" customHeight="1">
      <c r="A152" s="31"/>
      <c r="B152" s="57"/>
      <c r="C152" s="84"/>
      <c r="D152" s="20"/>
      <c r="E152" s="7"/>
    </row>
    <row r="153" spans="1:5" s="2" customFormat="1" ht="26.25" customHeight="1">
      <c r="A153" s="51" t="s">
        <v>122</v>
      </c>
      <c r="B153" s="60" t="s">
        <v>123</v>
      </c>
      <c r="C153" s="25"/>
      <c r="D153" s="18">
        <f>SUM(D154)</f>
        <v>128</v>
      </c>
      <c r="E153" s="7"/>
    </row>
    <row r="154" spans="1:5" s="2" customFormat="1" ht="15" customHeight="1">
      <c r="A154" s="32" t="s">
        <v>377</v>
      </c>
      <c r="B154" s="56" t="s">
        <v>123</v>
      </c>
      <c r="C154" s="82" t="s">
        <v>26</v>
      </c>
      <c r="D154" s="18">
        <f>SUM(D155)</f>
        <v>128</v>
      </c>
      <c r="E154" s="7"/>
    </row>
    <row r="155" spans="1:5" s="2" customFormat="1" ht="15" customHeight="1">
      <c r="A155" s="12" t="s">
        <v>108</v>
      </c>
      <c r="B155" s="56" t="s">
        <v>123</v>
      </c>
      <c r="C155" s="83" t="s">
        <v>12</v>
      </c>
      <c r="D155" s="18">
        <f>SUM(D156)</f>
        <v>128</v>
      </c>
      <c r="E155" s="7"/>
    </row>
    <row r="156" spans="1:5" s="2" customFormat="1" ht="48.75" customHeight="1">
      <c r="A156" s="13" t="s">
        <v>125</v>
      </c>
      <c r="B156" s="57" t="s">
        <v>123</v>
      </c>
      <c r="C156" s="84" t="s">
        <v>124</v>
      </c>
      <c r="D156" s="20">
        <f>SUM(D157)</f>
        <v>128</v>
      </c>
      <c r="E156" s="7"/>
    </row>
    <row r="157" spans="1:5" s="2" customFormat="1" ht="63.75" customHeight="1">
      <c r="A157" s="13" t="s">
        <v>395</v>
      </c>
      <c r="B157" s="57" t="s">
        <v>123</v>
      </c>
      <c r="C157" s="84" t="s">
        <v>126</v>
      </c>
      <c r="D157" s="20">
        <v>128</v>
      </c>
      <c r="E157" s="7"/>
    </row>
    <row r="158" spans="1:5" s="2" customFormat="1" ht="18.75" customHeight="1">
      <c r="A158" s="13"/>
      <c r="B158" s="57"/>
      <c r="C158" s="84"/>
      <c r="D158" s="20"/>
      <c r="E158" s="7"/>
    </row>
    <row r="159" spans="1:5" s="2" customFormat="1" ht="37.5" customHeight="1">
      <c r="A159" s="36" t="s">
        <v>127</v>
      </c>
      <c r="B159" s="60" t="s">
        <v>128</v>
      </c>
      <c r="C159" s="83"/>
      <c r="D159" s="18">
        <f>SUM(D160)</f>
        <v>222783</v>
      </c>
      <c r="E159" s="7"/>
    </row>
    <row r="160" spans="1:5" s="2" customFormat="1" ht="16.5" customHeight="1">
      <c r="A160" s="32" t="s">
        <v>377</v>
      </c>
      <c r="B160" s="56" t="s">
        <v>128</v>
      </c>
      <c r="C160" s="82" t="s">
        <v>26</v>
      </c>
      <c r="D160" s="18">
        <f>SUM(D161)</f>
        <v>222783</v>
      </c>
      <c r="E160" s="7"/>
    </row>
    <row r="161" spans="1:5" s="2" customFormat="1" ht="33" customHeight="1">
      <c r="A161" s="12" t="s">
        <v>155</v>
      </c>
      <c r="B161" s="56" t="s">
        <v>128</v>
      </c>
      <c r="C161" s="44" t="s">
        <v>132</v>
      </c>
      <c r="D161" s="18">
        <f>SUM(D162,D164)</f>
        <v>222783</v>
      </c>
      <c r="E161" s="7"/>
    </row>
    <row r="162" spans="1:5" s="2" customFormat="1" ht="78.75" customHeight="1">
      <c r="A162" s="10" t="s">
        <v>382</v>
      </c>
      <c r="B162" s="57" t="s">
        <v>128</v>
      </c>
      <c r="C162" s="84" t="s">
        <v>129</v>
      </c>
      <c r="D162" s="20">
        <f>SUM(D163)</f>
        <v>198791</v>
      </c>
      <c r="E162" s="7"/>
    </row>
    <row r="163" spans="1:5" s="2" customFormat="1" ht="78.75" customHeight="1">
      <c r="A163" s="11" t="s">
        <v>383</v>
      </c>
      <c r="B163" s="65" t="s">
        <v>128</v>
      </c>
      <c r="C163" s="84" t="s">
        <v>130</v>
      </c>
      <c r="D163" s="20">
        <v>198791</v>
      </c>
      <c r="E163" s="7"/>
    </row>
    <row r="164" spans="1:5" s="2" customFormat="1" ht="32.25" customHeight="1">
      <c r="A164" s="12" t="s">
        <v>154</v>
      </c>
      <c r="B164" s="56" t="s">
        <v>128</v>
      </c>
      <c r="C164" s="44" t="s">
        <v>131</v>
      </c>
      <c r="D164" s="18">
        <f>SUM(D165)</f>
        <v>23992</v>
      </c>
      <c r="E164" s="7"/>
    </row>
    <row r="165" spans="1:5" s="2" customFormat="1" ht="48" customHeight="1">
      <c r="A165" s="11" t="s">
        <v>135</v>
      </c>
      <c r="B165" s="65" t="s">
        <v>128</v>
      </c>
      <c r="C165" s="86" t="s">
        <v>136</v>
      </c>
      <c r="D165" s="20">
        <f>SUM(D166)</f>
        <v>23992</v>
      </c>
      <c r="E165" s="7"/>
    </row>
    <row r="166" spans="1:5" s="2" customFormat="1" ht="31.5" customHeight="1">
      <c r="A166" s="10" t="s">
        <v>134</v>
      </c>
      <c r="B166" s="57" t="s">
        <v>128</v>
      </c>
      <c r="C166" s="84" t="s">
        <v>137</v>
      </c>
      <c r="D166" s="20">
        <f>SUM(D167)</f>
        <v>23992</v>
      </c>
      <c r="E166" s="7"/>
    </row>
    <row r="167" spans="1:5" s="2" customFormat="1" ht="47.25" customHeight="1">
      <c r="A167" s="10" t="s">
        <v>390</v>
      </c>
      <c r="B167" s="57" t="s">
        <v>128</v>
      </c>
      <c r="C167" s="46" t="s">
        <v>133</v>
      </c>
      <c r="D167" s="20">
        <v>23992</v>
      </c>
      <c r="E167" s="7"/>
    </row>
    <row r="168" spans="1:5" s="2" customFormat="1" ht="17.25" customHeight="1">
      <c r="A168" s="10"/>
      <c r="B168" s="57"/>
      <c r="C168" s="46"/>
      <c r="D168" s="20"/>
      <c r="E168" s="7"/>
    </row>
    <row r="169" spans="1:5" s="2" customFormat="1" ht="13.5" customHeight="1">
      <c r="A169" s="36" t="s">
        <v>165</v>
      </c>
      <c r="B169" s="60" t="s">
        <v>138</v>
      </c>
      <c r="C169" s="83"/>
      <c r="D169" s="18">
        <f>SUM(D170)</f>
        <v>664409</v>
      </c>
      <c r="E169" s="7"/>
    </row>
    <row r="170" spans="1:5" s="2" customFormat="1" ht="19.5" customHeight="1">
      <c r="A170" s="32" t="s">
        <v>377</v>
      </c>
      <c r="B170" s="56" t="s">
        <v>138</v>
      </c>
      <c r="C170" s="82" t="s">
        <v>26</v>
      </c>
      <c r="D170" s="18">
        <f>SUM(D171,D177,D179,D188)</f>
        <v>664409</v>
      </c>
      <c r="E170" s="7"/>
    </row>
    <row r="171" spans="1:5" s="2" customFormat="1" ht="31.5" customHeight="1">
      <c r="A171" s="12" t="s">
        <v>155</v>
      </c>
      <c r="B171" s="56" t="s">
        <v>138</v>
      </c>
      <c r="C171" s="44" t="s">
        <v>132</v>
      </c>
      <c r="D171" s="18">
        <f>SUM(D172,D174)</f>
        <v>277652</v>
      </c>
      <c r="E171" s="7"/>
    </row>
    <row r="172" spans="1:5" s="2" customFormat="1" ht="79.5" customHeight="1">
      <c r="A172" s="11" t="s">
        <v>380</v>
      </c>
      <c r="B172" s="65" t="s">
        <v>138</v>
      </c>
      <c r="C172" s="86" t="s">
        <v>141</v>
      </c>
      <c r="D172" s="20">
        <f>SUM(D173)</f>
        <v>2103</v>
      </c>
      <c r="E172" s="7"/>
    </row>
    <row r="173" spans="1:5" s="2" customFormat="1" ht="47.25" customHeight="1">
      <c r="A173" s="11" t="s">
        <v>381</v>
      </c>
      <c r="B173" s="65" t="s">
        <v>138</v>
      </c>
      <c r="C173" s="86" t="s">
        <v>142</v>
      </c>
      <c r="D173" s="20">
        <v>2103</v>
      </c>
      <c r="E173" s="7"/>
    </row>
    <row r="174" spans="1:5" s="2" customFormat="1" ht="78.75" customHeight="1">
      <c r="A174" s="10" t="s">
        <v>382</v>
      </c>
      <c r="B174" s="57" t="s">
        <v>138</v>
      </c>
      <c r="C174" s="84" t="s">
        <v>129</v>
      </c>
      <c r="D174" s="20">
        <f>SUM(D175:D176)</f>
        <v>275549</v>
      </c>
      <c r="E174" s="7"/>
    </row>
    <row r="175" spans="1:5" s="2" customFormat="1" ht="80.25" customHeight="1">
      <c r="A175" s="11" t="s">
        <v>384</v>
      </c>
      <c r="B175" s="65" t="s">
        <v>138</v>
      </c>
      <c r="C175" s="84" t="s">
        <v>139</v>
      </c>
      <c r="D175" s="23">
        <v>22955</v>
      </c>
      <c r="E175" s="7"/>
    </row>
    <row r="176" spans="1:5" s="2" customFormat="1" ht="63" customHeight="1">
      <c r="A176" s="11" t="s">
        <v>385</v>
      </c>
      <c r="B176" s="65" t="s">
        <v>138</v>
      </c>
      <c r="C176" s="84" t="s">
        <v>140</v>
      </c>
      <c r="D176" s="23">
        <v>252594</v>
      </c>
      <c r="E176" s="7"/>
    </row>
    <row r="177" spans="1:5" s="22" customFormat="1" ht="31.5" customHeight="1">
      <c r="A177" s="12" t="s">
        <v>109</v>
      </c>
      <c r="B177" s="60" t="s">
        <v>138</v>
      </c>
      <c r="C177" s="83" t="s">
        <v>27</v>
      </c>
      <c r="D177" s="18">
        <f>SUM(D178)</f>
        <v>182</v>
      </c>
      <c r="E177" s="21"/>
    </row>
    <row r="178" spans="1:5" s="22" customFormat="1" ht="48" customHeight="1">
      <c r="A178" s="10" t="s">
        <v>388</v>
      </c>
      <c r="B178" s="57" t="s">
        <v>138</v>
      </c>
      <c r="C178" s="46" t="s">
        <v>28</v>
      </c>
      <c r="D178" s="20">
        <v>182</v>
      </c>
      <c r="E178" s="21"/>
    </row>
    <row r="179" spans="1:5" s="22" customFormat="1" ht="32.25" customHeight="1">
      <c r="A179" s="12" t="s">
        <v>154</v>
      </c>
      <c r="B179" s="56" t="s">
        <v>138</v>
      </c>
      <c r="C179" s="44" t="s">
        <v>131</v>
      </c>
      <c r="D179" s="20">
        <f>SUM(D180,D182,D185)</f>
        <v>386987</v>
      </c>
      <c r="E179" s="21"/>
    </row>
    <row r="180" spans="1:5" s="22" customFormat="1" ht="17.25" customHeight="1">
      <c r="A180" s="10" t="s">
        <v>144</v>
      </c>
      <c r="B180" s="72" t="s">
        <v>138</v>
      </c>
      <c r="C180" s="84" t="s">
        <v>145</v>
      </c>
      <c r="D180" s="20">
        <f>SUM(D181)</f>
        <v>2535</v>
      </c>
      <c r="E180" s="21"/>
    </row>
    <row r="181" spans="1:5" s="22" customFormat="1" ht="32.25" customHeight="1">
      <c r="A181" s="10" t="s">
        <v>365</v>
      </c>
      <c r="B181" s="57" t="s">
        <v>138</v>
      </c>
      <c r="C181" s="84" t="s">
        <v>143</v>
      </c>
      <c r="D181" s="20">
        <v>2535</v>
      </c>
      <c r="E181" s="21"/>
    </row>
    <row r="182" spans="1:5" s="22" customFormat="1" ht="78.75" customHeight="1">
      <c r="A182" s="10" t="s">
        <v>146</v>
      </c>
      <c r="B182" s="57" t="s">
        <v>138</v>
      </c>
      <c r="C182" s="46" t="s">
        <v>147</v>
      </c>
      <c r="D182" s="20">
        <f>SUM(D183)</f>
        <v>360456</v>
      </c>
      <c r="E182" s="21"/>
    </row>
    <row r="183" spans="1:5" s="22" customFormat="1" ht="96" customHeight="1">
      <c r="A183" s="10" t="s">
        <v>150</v>
      </c>
      <c r="B183" s="57" t="s">
        <v>138</v>
      </c>
      <c r="C183" s="84" t="s">
        <v>149</v>
      </c>
      <c r="D183" s="20">
        <f>SUM(D184)</f>
        <v>360456</v>
      </c>
      <c r="E183" s="21"/>
    </row>
    <row r="184" spans="1:5" s="2" customFormat="1" ht="95.25" customHeight="1">
      <c r="A184" s="10" t="s">
        <v>389</v>
      </c>
      <c r="B184" s="57" t="s">
        <v>138</v>
      </c>
      <c r="C184" s="84" t="s">
        <v>148</v>
      </c>
      <c r="D184" s="23">
        <v>360456</v>
      </c>
      <c r="E184" s="7"/>
    </row>
    <row r="185" spans="1:5" s="2" customFormat="1" ht="49.5" customHeight="1">
      <c r="A185" s="11" t="s">
        <v>135</v>
      </c>
      <c r="B185" s="65" t="s">
        <v>138</v>
      </c>
      <c r="C185" s="86" t="s">
        <v>136</v>
      </c>
      <c r="D185" s="20">
        <f>SUM(D186)</f>
        <v>23996</v>
      </c>
      <c r="E185" s="7"/>
    </row>
    <row r="186" spans="1:5" s="2" customFormat="1" ht="46.5" customHeight="1">
      <c r="A186" s="10" t="s">
        <v>152</v>
      </c>
      <c r="B186" s="65" t="s">
        <v>138</v>
      </c>
      <c r="C186" s="46" t="s">
        <v>153</v>
      </c>
      <c r="D186" s="20">
        <f>SUM(D187)</f>
        <v>23996</v>
      </c>
      <c r="E186" s="7"/>
    </row>
    <row r="187" spans="1:5" s="2" customFormat="1" ht="48.75" customHeight="1">
      <c r="A187" s="10" t="s">
        <v>391</v>
      </c>
      <c r="B187" s="57" t="s">
        <v>138</v>
      </c>
      <c r="C187" s="46" t="s">
        <v>151</v>
      </c>
      <c r="D187" s="23">
        <v>23996</v>
      </c>
      <c r="E187" s="7"/>
    </row>
    <row r="188" spans="1:5" s="2" customFormat="1" ht="15" customHeight="1">
      <c r="A188" s="63" t="s">
        <v>5</v>
      </c>
      <c r="B188" s="73" t="s">
        <v>138</v>
      </c>
      <c r="C188" s="44" t="s">
        <v>36</v>
      </c>
      <c r="D188" s="20">
        <f>SUM(D189,D191)</f>
        <v>-412</v>
      </c>
      <c r="E188" s="7"/>
    </row>
    <row r="189" spans="1:5" s="2" customFormat="1" ht="15" customHeight="1">
      <c r="A189" s="11" t="s">
        <v>157</v>
      </c>
      <c r="B189" s="74" t="s">
        <v>138</v>
      </c>
      <c r="C189" s="25" t="s">
        <v>158</v>
      </c>
      <c r="D189" s="20">
        <f>SUM(D190)</f>
        <v>-502</v>
      </c>
      <c r="E189" s="7"/>
    </row>
    <row r="190" spans="1:5" s="2" customFormat="1" ht="32.25" customHeight="1">
      <c r="A190" s="11" t="s">
        <v>396</v>
      </c>
      <c r="B190" s="57" t="s">
        <v>138</v>
      </c>
      <c r="C190" s="25" t="s">
        <v>156</v>
      </c>
      <c r="D190" s="20">
        <v>-502</v>
      </c>
      <c r="E190" s="7"/>
    </row>
    <row r="191" spans="1:5" s="2" customFormat="1" ht="16.5" customHeight="1">
      <c r="A191" s="64" t="s">
        <v>5</v>
      </c>
      <c r="B191" s="65" t="s">
        <v>138</v>
      </c>
      <c r="C191" s="86" t="s">
        <v>159</v>
      </c>
      <c r="D191" s="20">
        <f>SUM(D192)</f>
        <v>90</v>
      </c>
      <c r="E191" s="7"/>
    </row>
    <row r="192" spans="1:5" s="2" customFormat="1" ht="18" customHeight="1">
      <c r="A192" s="10" t="s">
        <v>371</v>
      </c>
      <c r="B192" s="57" t="s">
        <v>138</v>
      </c>
      <c r="C192" s="25" t="s">
        <v>37</v>
      </c>
      <c r="D192" s="20">
        <v>90</v>
      </c>
      <c r="E192" s="7"/>
    </row>
    <row r="193" spans="1:5" s="2" customFormat="1" ht="15.75" customHeight="1">
      <c r="A193" s="10"/>
      <c r="B193" s="57"/>
      <c r="C193" s="25"/>
      <c r="D193" s="20"/>
      <c r="E193" s="7"/>
    </row>
    <row r="194" spans="1:5" s="2" customFormat="1" ht="15" customHeight="1">
      <c r="A194" s="36" t="s">
        <v>166</v>
      </c>
      <c r="B194" s="56" t="s">
        <v>160</v>
      </c>
      <c r="C194" s="88"/>
      <c r="D194" s="18">
        <f>SUM(D195)</f>
        <v>29</v>
      </c>
      <c r="E194" s="7"/>
    </row>
    <row r="195" spans="1:5" s="2" customFormat="1" ht="13.5" customHeight="1">
      <c r="A195" s="62" t="s">
        <v>377</v>
      </c>
      <c r="B195" s="56" t="s">
        <v>160</v>
      </c>
      <c r="C195" s="88" t="s">
        <v>26</v>
      </c>
      <c r="D195" s="18">
        <f>SUM(D196)</f>
        <v>29</v>
      </c>
      <c r="E195" s="7"/>
    </row>
    <row r="196" spans="1:5" s="2" customFormat="1" ht="33" customHeight="1">
      <c r="A196" s="12" t="s">
        <v>109</v>
      </c>
      <c r="B196" s="60" t="s">
        <v>160</v>
      </c>
      <c r="C196" s="83" t="s">
        <v>27</v>
      </c>
      <c r="D196" s="20">
        <f>SUM(D197)</f>
        <v>29</v>
      </c>
      <c r="E196" s="7"/>
    </row>
    <row r="197" spans="1:5" s="2" customFormat="1" ht="48" customHeight="1">
      <c r="A197" s="10" t="s">
        <v>388</v>
      </c>
      <c r="B197" s="57" t="s">
        <v>160</v>
      </c>
      <c r="C197" s="46" t="s">
        <v>28</v>
      </c>
      <c r="D197" s="20">
        <v>29</v>
      </c>
      <c r="E197" s="7"/>
    </row>
    <row r="198" spans="1:5" s="2" customFormat="1" ht="12.75" customHeight="1">
      <c r="A198" s="10"/>
      <c r="B198" s="57"/>
      <c r="C198" s="46"/>
      <c r="D198" s="20"/>
      <c r="E198" s="7"/>
    </row>
    <row r="199" spans="1:5" s="2" customFormat="1" ht="51" customHeight="1">
      <c r="A199" s="51" t="s">
        <v>167</v>
      </c>
      <c r="B199" s="60" t="s">
        <v>168</v>
      </c>
      <c r="C199" s="93"/>
      <c r="D199" s="18">
        <f>SUM(D200)</f>
        <v>484</v>
      </c>
      <c r="E199" s="7"/>
    </row>
    <row r="200" spans="1:5" s="2" customFormat="1" ht="15.75" customHeight="1">
      <c r="A200" s="32" t="s">
        <v>377</v>
      </c>
      <c r="B200" s="56" t="s">
        <v>168</v>
      </c>
      <c r="C200" s="82" t="s">
        <v>26</v>
      </c>
      <c r="D200" s="18">
        <f>SUM(D201)</f>
        <v>484</v>
      </c>
      <c r="E200" s="7"/>
    </row>
    <row r="201" spans="1:5" s="2" customFormat="1" ht="18" customHeight="1">
      <c r="A201" s="12" t="s">
        <v>108</v>
      </c>
      <c r="B201" s="56" t="s">
        <v>168</v>
      </c>
      <c r="C201" s="83" t="s">
        <v>12</v>
      </c>
      <c r="D201" s="18">
        <f>SUM(D202)</f>
        <v>484</v>
      </c>
      <c r="E201" s="7"/>
    </row>
    <row r="202" spans="1:5" s="2" customFormat="1" ht="32.25" customHeight="1">
      <c r="A202" s="31" t="s">
        <v>370</v>
      </c>
      <c r="B202" s="57" t="s">
        <v>168</v>
      </c>
      <c r="C202" s="84" t="s">
        <v>21</v>
      </c>
      <c r="D202" s="20">
        <f>SUM(D203)</f>
        <v>484</v>
      </c>
      <c r="E202" s="7"/>
    </row>
    <row r="203" spans="1:5" s="2" customFormat="1" ht="48" customHeight="1">
      <c r="A203" s="31" t="s">
        <v>399</v>
      </c>
      <c r="B203" s="57" t="s">
        <v>168</v>
      </c>
      <c r="C203" s="84" t="s">
        <v>22</v>
      </c>
      <c r="D203" s="20">
        <v>484</v>
      </c>
      <c r="E203" s="7"/>
    </row>
    <row r="204" spans="1:5" s="2" customFormat="1" ht="15" customHeight="1">
      <c r="A204" s="31"/>
      <c r="B204" s="57"/>
      <c r="C204" s="84"/>
      <c r="D204" s="20"/>
      <c r="E204" s="7"/>
    </row>
    <row r="205" spans="1:5" s="2" customFormat="1" ht="39.75" customHeight="1">
      <c r="A205" s="36" t="s">
        <v>404</v>
      </c>
      <c r="B205" s="60" t="s">
        <v>169</v>
      </c>
      <c r="C205" s="83"/>
      <c r="D205" s="18">
        <f>SUM(D206)</f>
        <v>3414374</v>
      </c>
      <c r="E205" s="7"/>
    </row>
    <row r="206" spans="1:5" s="2" customFormat="1" ht="18" customHeight="1">
      <c r="A206" s="32" t="s">
        <v>377</v>
      </c>
      <c r="B206" s="56" t="s">
        <v>169</v>
      </c>
      <c r="C206" s="82" t="s">
        <v>26</v>
      </c>
      <c r="D206" s="18">
        <f>SUM(D207,D231,D248,D275,D279,D307)</f>
        <v>3414374</v>
      </c>
      <c r="E206" s="7"/>
    </row>
    <row r="207" spans="1:5" s="2" customFormat="1" ht="17.25" customHeight="1">
      <c r="A207" s="12" t="s">
        <v>378</v>
      </c>
      <c r="B207" s="60" t="s">
        <v>169</v>
      </c>
      <c r="C207" s="44" t="s">
        <v>170</v>
      </c>
      <c r="D207" s="18">
        <f>SUM(D208)</f>
        <v>2506688</v>
      </c>
      <c r="E207" s="7"/>
    </row>
    <row r="208" spans="1:5" s="2" customFormat="1" ht="18.75" customHeight="1">
      <c r="A208" s="10" t="s">
        <v>352</v>
      </c>
      <c r="B208" s="57" t="s">
        <v>169</v>
      </c>
      <c r="C208" s="84" t="s">
        <v>171</v>
      </c>
      <c r="D208" s="20">
        <f>SUM(D209,D213,D223,D225,D229)</f>
        <v>2506688</v>
      </c>
      <c r="E208" s="7"/>
    </row>
    <row r="209" spans="1:5" s="2" customFormat="1" ht="65.25" customHeight="1">
      <c r="A209" s="75" t="s">
        <v>176</v>
      </c>
      <c r="B209" s="76" t="s">
        <v>169</v>
      </c>
      <c r="C209" s="94" t="s">
        <v>172</v>
      </c>
      <c r="D209" s="20">
        <f>SUM(D210:D212)</f>
        <v>26159</v>
      </c>
      <c r="E209" s="7"/>
    </row>
    <row r="210" spans="1:5" s="2" customFormat="1" ht="63.75" customHeight="1">
      <c r="A210" s="75" t="s">
        <v>176</v>
      </c>
      <c r="B210" s="76" t="s">
        <v>169</v>
      </c>
      <c r="C210" s="94" t="s">
        <v>173</v>
      </c>
      <c r="D210" s="20">
        <v>26143</v>
      </c>
      <c r="E210" s="7"/>
    </row>
    <row r="211" spans="1:5" s="2" customFormat="1" ht="63" customHeight="1">
      <c r="A211" s="75" t="s">
        <v>176</v>
      </c>
      <c r="B211" s="76" t="s">
        <v>169</v>
      </c>
      <c r="C211" s="94" t="s">
        <v>174</v>
      </c>
      <c r="D211" s="20">
        <v>14</v>
      </c>
      <c r="E211" s="7"/>
    </row>
    <row r="212" spans="1:5" s="2" customFormat="1" ht="64.5" customHeight="1">
      <c r="A212" s="75" t="s">
        <v>176</v>
      </c>
      <c r="B212" s="76" t="s">
        <v>169</v>
      </c>
      <c r="C212" s="94" t="s">
        <v>175</v>
      </c>
      <c r="D212" s="20">
        <v>2</v>
      </c>
      <c r="E212" s="7"/>
    </row>
    <row r="213" spans="1:5" s="2" customFormat="1" ht="48" customHeight="1">
      <c r="A213" s="31" t="s">
        <v>177</v>
      </c>
      <c r="B213" s="57" t="s">
        <v>169</v>
      </c>
      <c r="C213" s="84" t="s">
        <v>178</v>
      </c>
      <c r="D213" s="20">
        <f>SUM(D214,D219)</f>
        <v>2474491</v>
      </c>
      <c r="E213" s="7"/>
    </row>
    <row r="214" spans="1:5" s="2" customFormat="1" ht="110.25" customHeight="1">
      <c r="A214" s="75" t="s">
        <v>180</v>
      </c>
      <c r="B214" s="76" t="s">
        <v>169</v>
      </c>
      <c r="C214" s="94" t="s">
        <v>179</v>
      </c>
      <c r="D214" s="20">
        <f>SUM(D215:D218)</f>
        <v>2435659</v>
      </c>
      <c r="E214" s="7"/>
    </row>
    <row r="215" spans="1:5" s="2" customFormat="1" ht="111" customHeight="1">
      <c r="A215" s="75" t="s">
        <v>180</v>
      </c>
      <c r="B215" s="76" t="s">
        <v>169</v>
      </c>
      <c r="C215" s="94" t="s">
        <v>181</v>
      </c>
      <c r="D215" s="20">
        <v>2423716</v>
      </c>
      <c r="E215" s="7"/>
    </row>
    <row r="216" spans="1:5" s="2" customFormat="1" ht="110.25" customHeight="1">
      <c r="A216" s="75" t="s">
        <v>180</v>
      </c>
      <c r="B216" s="76" t="s">
        <v>169</v>
      </c>
      <c r="C216" s="94" t="s">
        <v>182</v>
      </c>
      <c r="D216" s="20">
        <v>10453</v>
      </c>
      <c r="E216" s="7"/>
    </row>
    <row r="217" spans="1:5" s="2" customFormat="1" ht="111" customHeight="1">
      <c r="A217" s="75" t="s">
        <v>180</v>
      </c>
      <c r="B217" s="76" t="s">
        <v>169</v>
      </c>
      <c r="C217" s="94" t="s">
        <v>183</v>
      </c>
      <c r="D217" s="20">
        <v>1369</v>
      </c>
      <c r="E217" s="7"/>
    </row>
    <row r="218" spans="1:5" s="2" customFormat="1" ht="111" customHeight="1">
      <c r="A218" s="75" t="s">
        <v>180</v>
      </c>
      <c r="B218" s="76" t="s">
        <v>169</v>
      </c>
      <c r="C218" s="94" t="s">
        <v>184</v>
      </c>
      <c r="D218" s="20">
        <v>121</v>
      </c>
      <c r="E218" s="7"/>
    </row>
    <row r="219" spans="1:5" s="2" customFormat="1" ht="96" customHeight="1">
      <c r="A219" s="75" t="s">
        <v>219</v>
      </c>
      <c r="B219" s="76" t="s">
        <v>185</v>
      </c>
      <c r="C219" s="94" t="s">
        <v>186</v>
      </c>
      <c r="D219" s="20">
        <f>SUM(D220:D222)</f>
        <v>38832</v>
      </c>
      <c r="E219" s="7"/>
    </row>
    <row r="220" spans="1:5" s="2" customFormat="1" ht="95.25" customHeight="1">
      <c r="A220" s="75" t="s">
        <v>219</v>
      </c>
      <c r="B220" s="76" t="s">
        <v>185</v>
      </c>
      <c r="C220" s="94" t="s">
        <v>220</v>
      </c>
      <c r="D220" s="20">
        <v>38376</v>
      </c>
      <c r="E220" s="7"/>
    </row>
    <row r="221" spans="1:5" s="2" customFormat="1" ht="95.25" customHeight="1">
      <c r="A221" s="75" t="s">
        <v>219</v>
      </c>
      <c r="B221" s="76" t="s">
        <v>185</v>
      </c>
      <c r="C221" s="94" t="s">
        <v>221</v>
      </c>
      <c r="D221" s="20">
        <v>282</v>
      </c>
      <c r="E221" s="7"/>
    </row>
    <row r="222" spans="1:5" s="2" customFormat="1" ht="96" customHeight="1">
      <c r="A222" s="75" t="s">
        <v>219</v>
      </c>
      <c r="B222" s="76" t="s">
        <v>185</v>
      </c>
      <c r="C222" s="94" t="s">
        <v>222</v>
      </c>
      <c r="D222" s="20">
        <v>174</v>
      </c>
      <c r="E222" s="7"/>
    </row>
    <row r="223" spans="1:5" s="2" customFormat="1" ht="48" customHeight="1">
      <c r="A223" s="75" t="s">
        <v>224</v>
      </c>
      <c r="B223" s="76" t="s">
        <v>185</v>
      </c>
      <c r="C223" s="94" t="s">
        <v>223</v>
      </c>
      <c r="D223" s="20">
        <f>SUM(D224)</f>
        <v>3713</v>
      </c>
      <c r="E223" s="7"/>
    </row>
    <row r="224" spans="1:5" s="2" customFormat="1" ht="48.75" customHeight="1">
      <c r="A224" s="75" t="s">
        <v>224</v>
      </c>
      <c r="B224" s="76" t="s">
        <v>185</v>
      </c>
      <c r="C224" s="94" t="s">
        <v>225</v>
      </c>
      <c r="D224" s="20">
        <v>3713</v>
      </c>
      <c r="E224" s="7"/>
    </row>
    <row r="225" spans="1:5" s="2" customFormat="1" ht="95.25" customHeight="1">
      <c r="A225" s="75" t="s">
        <v>227</v>
      </c>
      <c r="B225" s="76" t="s">
        <v>185</v>
      </c>
      <c r="C225" s="94" t="s">
        <v>226</v>
      </c>
      <c r="D225" s="20">
        <f>SUM(D226:D228)</f>
        <v>2328</v>
      </c>
      <c r="E225" s="7"/>
    </row>
    <row r="226" spans="1:5" s="2" customFormat="1" ht="95.25" customHeight="1">
      <c r="A226" s="75" t="s">
        <v>227</v>
      </c>
      <c r="B226" s="76" t="s">
        <v>185</v>
      </c>
      <c r="C226" s="94" t="s">
        <v>228</v>
      </c>
      <c r="D226" s="20">
        <v>2298</v>
      </c>
      <c r="E226" s="7"/>
    </row>
    <row r="227" spans="1:5" s="2" customFormat="1" ht="95.25" customHeight="1">
      <c r="A227" s="75" t="s">
        <v>227</v>
      </c>
      <c r="B227" s="76" t="s">
        <v>185</v>
      </c>
      <c r="C227" s="94" t="s">
        <v>229</v>
      </c>
      <c r="D227" s="20">
        <v>18</v>
      </c>
      <c r="E227" s="7"/>
    </row>
    <row r="228" spans="1:5" s="2" customFormat="1" ht="95.25" customHeight="1">
      <c r="A228" s="75" t="s">
        <v>227</v>
      </c>
      <c r="B228" s="76" t="s">
        <v>185</v>
      </c>
      <c r="C228" s="94" t="s">
        <v>230</v>
      </c>
      <c r="D228" s="20">
        <v>12</v>
      </c>
      <c r="E228" s="7"/>
    </row>
    <row r="229" spans="1:5" s="2" customFormat="1" ht="113.25" customHeight="1">
      <c r="A229" s="75" t="s">
        <v>232</v>
      </c>
      <c r="B229" s="76" t="s">
        <v>185</v>
      </c>
      <c r="C229" s="94" t="s">
        <v>231</v>
      </c>
      <c r="D229" s="20">
        <f>SUM(D230)</f>
        <v>-3</v>
      </c>
      <c r="E229" s="7"/>
    </row>
    <row r="230" spans="1:5" s="2" customFormat="1" ht="110.25" customHeight="1">
      <c r="A230" s="75" t="s">
        <v>232</v>
      </c>
      <c r="B230" s="76" t="s">
        <v>185</v>
      </c>
      <c r="C230" s="94" t="s">
        <v>233</v>
      </c>
      <c r="D230" s="20">
        <v>-3</v>
      </c>
      <c r="E230" s="7"/>
    </row>
    <row r="231" spans="1:5" s="2" customFormat="1" ht="20.25" customHeight="1">
      <c r="A231" s="12" t="s">
        <v>234</v>
      </c>
      <c r="B231" s="77">
        <v>182</v>
      </c>
      <c r="C231" s="45" t="s">
        <v>235</v>
      </c>
      <c r="D231" s="20">
        <f>SUM(D232,D241,D246)</f>
        <v>370546</v>
      </c>
      <c r="E231" s="7"/>
    </row>
    <row r="232" spans="1:5" s="2" customFormat="1" ht="31.5" customHeight="1">
      <c r="A232" s="75" t="s">
        <v>236</v>
      </c>
      <c r="B232" s="76" t="s">
        <v>169</v>
      </c>
      <c r="C232" s="94" t="s">
        <v>237</v>
      </c>
      <c r="D232" s="20">
        <f>SUM(D233,D237)</f>
        <v>156929</v>
      </c>
      <c r="E232" s="7"/>
    </row>
    <row r="233" spans="1:5" s="2" customFormat="1" ht="32.25" customHeight="1">
      <c r="A233" s="78" t="s">
        <v>238</v>
      </c>
      <c r="B233" s="76" t="s">
        <v>185</v>
      </c>
      <c r="C233" s="95" t="s">
        <v>239</v>
      </c>
      <c r="D233" s="20">
        <f>SUM(D234:D236)</f>
        <v>123865</v>
      </c>
      <c r="E233" s="7"/>
    </row>
    <row r="234" spans="1:5" s="2" customFormat="1" ht="32.25" customHeight="1">
      <c r="A234" s="78" t="s">
        <v>238</v>
      </c>
      <c r="B234" s="76" t="s">
        <v>185</v>
      </c>
      <c r="C234" s="95" t="s">
        <v>245</v>
      </c>
      <c r="D234" s="20">
        <v>123222</v>
      </c>
      <c r="E234" s="7"/>
    </row>
    <row r="235" spans="1:5" s="2" customFormat="1" ht="32.25" customHeight="1">
      <c r="A235" s="78" t="s">
        <v>238</v>
      </c>
      <c r="B235" s="76" t="s">
        <v>185</v>
      </c>
      <c r="C235" s="95" t="s">
        <v>246</v>
      </c>
      <c r="D235" s="20">
        <v>532</v>
      </c>
      <c r="E235" s="7"/>
    </row>
    <row r="236" spans="1:5" s="2" customFormat="1" ht="32.25" customHeight="1">
      <c r="A236" s="78" t="s">
        <v>238</v>
      </c>
      <c r="B236" s="76" t="s">
        <v>185</v>
      </c>
      <c r="C236" s="95" t="s">
        <v>247</v>
      </c>
      <c r="D236" s="20">
        <v>111</v>
      </c>
      <c r="E236" s="7"/>
    </row>
    <row r="237" spans="1:5" s="2" customFormat="1" ht="49.5" customHeight="1">
      <c r="A237" s="78" t="s">
        <v>240</v>
      </c>
      <c r="B237" s="76" t="s">
        <v>185</v>
      </c>
      <c r="C237" s="95" t="s">
        <v>241</v>
      </c>
      <c r="D237" s="20">
        <f>SUM(D238:D240)</f>
        <v>33064</v>
      </c>
      <c r="E237" s="7"/>
    </row>
    <row r="238" spans="1:5" s="2" customFormat="1" ht="49.5" customHeight="1">
      <c r="A238" s="78" t="s">
        <v>240</v>
      </c>
      <c r="B238" s="76" t="s">
        <v>185</v>
      </c>
      <c r="C238" s="95" t="s">
        <v>249</v>
      </c>
      <c r="D238" s="20">
        <v>32623</v>
      </c>
      <c r="E238" s="7"/>
    </row>
    <row r="239" spans="1:5" s="2" customFormat="1" ht="49.5" customHeight="1">
      <c r="A239" s="78" t="s">
        <v>240</v>
      </c>
      <c r="B239" s="76" t="s">
        <v>185</v>
      </c>
      <c r="C239" s="95" t="s">
        <v>250</v>
      </c>
      <c r="D239" s="20">
        <v>372</v>
      </c>
      <c r="E239" s="7"/>
    </row>
    <row r="240" spans="1:5" s="2" customFormat="1" ht="49.5" customHeight="1">
      <c r="A240" s="78" t="s">
        <v>240</v>
      </c>
      <c r="B240" s="76" t="s">
        <v>185</v>
      </c>
      <c r="C240" s="95" t="s">
        <v>251</v>
      </c>
      <c r="D240" s="20">
        <v>69</v>
      </c>
      <c r="E240" s="7"/>
    </row>
    <row r="241" spans="1:5" s="2" customFormat="1" ht="32.25" customHeight="1">
      <c r="A241" s="75" t="s">
        <v>248</v>
      </c>
      <c r="B241" s="76" t="s">
        <v>185</v>
      </c>
      <c r="C241" s="94" t="s">
        <v>242</v>
      </c>
      <c r="D241" s="20">
        <f>SUM(D242:D245)</f>
        <v>213583</v>
      </c>
      <c r="E241" s="7"/>
    </row>
    <row r="242" spans="1:5" s="2" customFormat="1" ht="31.5" customHeight="1">
      <c r="A242" s="75" t="s">
        <v>248</v>
      </c>
      <c r="B242" s="76" t="s">
        <v>185</v>
      </c>
      <c r="C242" s="94" t="s">
        <v>252</v>
      </c>
      <c r="D242" s="20">
        <v>211310</v>
      </c>
      <c r="E242" s="7"/>
    </row>
    <row r="243" spans="1:5" s="2" customFormat="1" ht="33" customHeight="1">
      <c r="A243" s="75" t="s">
        <v>248</v>
      </c>
      <c r="B243" s="76" t="s">
        <v>185</v>
      </c>
      <c r="C243" s="94" t="s">
        <v>253</v>
      </c>
      <c r="D243" s="20">
        <v>1368</v>
      </c>
      <c r="E243" s="7"/>
    </row>
    <row r="244" spans="1:5" s="2" customFormat="1" ht="33.75" customHeight="1">
      <c r="A244" s="75" t="s">
        <v>248</v>
      </c>
      <c r="B244" s="76" t="s">
        <v>185</v>
      </c>
      <c r="C244" s="94" t="s">
        <v>254</v>
      </c>
      <c r="D244" s="20">
        <v>907</v>
      </c>
      <c r="E244" s="7"/>
    </row>
    <row r="245" spans="1:5" s="2" customFormat="1" ht="33.75" customHeight="1">
      <c r="A245" s="75" t="s">
        <v>248</v>
      </c>
      <c r="B245" s="76" t="s">
        <v>185</v>
      </c>
      <c r="C245" s="94" t="s">
        <v>255</v>
      </c>
      <c r="D245" s="20">
        <v>-2</v>
      </c>
      <c r="E245" s="7"/>
    </row>
    <row r="246" spans="1:5" s="2" customFormat="1" ht="20.25" customHeight="1">
      <c r="A246" s="75" t="s">
        <v>243</v>
      </c>
      <c r="B246" s="76" t="s">
        <v>185</v>
      </c>
      <c r="C246" s="94" t="s">
        <v>244</v>
      </c>
      <c r="D246" s="20">
        <f>SUM(D247)</f>
        <v>34</v>
      </c>
      <c r="E246" s="7"/>
    </row>
    <row r="247" spans="1:5" s="2" customFormat="1" ht="18" customHeight="1">
      <c r="A247" s="75" t="s">
        <v>243</v>
      </c>
      <c r="B247" s="76" t="s">
        <v>185</v>
      </c>
      <c r="C247" s="94" t="s">
        <v>256</v>
      </c>
      <c r="D247" s="20">
        <v>34</v>
      </c>
      <c r="E247" s="7"/>
    </row>
    <row r="248" spans="1:5" s="2" customFormat="1" ht="17.25" customHeight="1">
      <c r="A248" s="12" t="s">
        <v>379</v>
      </c>
      <c r="B248" s="77">
        <v>182</v>
      </c>
      <c r="C248" s="44" t="s">
        <v>257</v>
      </c>
      <c r="D248" s="18">
        <f>SUM(D249,D254,D262,D266)</f>
        <v>499166</v>
      </c>
      <c r="E248" s="7"/>
    </row>
    <row r="249" spans="1:5" s="2" customFormat="1" ht="17.25" customHeight="1">
      <c r="A249" s="31" t="s">
        <v>269</v>
      </c>
      <c r="B249" s="76" t="s">
        <v>185</v>
      </c>
      <c r="C249" s="94" t="s">
        <v>270</v>
      </c>
      <c r="D249" s="20">
        <f>SUM(D250)</f>
        <v>36862</v>
      </c>
      <c r="E249" s="7"/>
    </row>
    <row r="250" spans="1:5" s="2" customFormat="1" ht="47.25" customHeight="1">
      <c r="A250" s="75" t="s">
        <v>353</v>
      </c>
      <c r="B250" s="76" t="s">
        <v>185</v>
      </c>
      <c r="C250" s="94" t="s">
        <v>258</v>
      </c>
      <c r="D250" s="20">
        <f>SUM(D251:D253)</f>
        <v>36862</v>
      </c>
      <c r="E250" s="7"/>
    </row>
    <row r="251" spans="1:5" s="2" customFormat="1" ht="47.25" customHeight="1">
      <c r="A251" s="75" t="s">
        <v>353</v>
      </c>
      <c r="B251" s="76" t="s">
        <v>185</v>
      </c>
      <c r="C251" s="94" t="s">
        <v>272</v>
      </c>
      <c r="D251" s="20">
        <v>36192</v>
      </c>
      <c r="E251" s="7"/>
    </row>
    <row r="252" spans="1:5" s="2" customFormat="1" ht="47.25" customHeight="1">
      <c r="A252" s="75" t="s">
        <v>353</v>
      </c>
      <c r="B252" s="76" t="s">
        <v>185</v>
      </c>
      <c r="C252" s="94" t="s">
        <v>273</v>
      </c>
      <c r="D252" s="20">
        <v>599</v>
      </c>
      <c r="E252" s="7"/>
    </row>
    <row r="253" spans="1:5" s="2" customFormat="1" ht="47.25" customHeight="1">
      <c r="A253" s="75" t="s">
        <v>353</v>
      </c>
      <c r="B253" s="76" t="s">
        <v>185</v>
      </c>
      <c r="C253" s="94" t="s">
        <v>274</v>
      </c>
      <c r="D253" s="20">
        <v>71</v>
      </c>
      <c r="E253" s="7"/>
    </row>
    <row r="254" spans="1:5" s="2" customFormat="1" ht="20.25" customHeight="1">
      <c r="A254" s="75" t="s">
        <v>354</v>
      </c>
      <c r="B254" s="76" t="s">
        <v>169</v>
      </c>
      <c r="C254" s="94" t="s">
        <v>259</v>
      </c>
      <c r="D254" s="20">
        <f>SUM(D255,D259)</f>
        <v>283319</v>
      </c>
      <c r="E254" s="7"/>
    </row>
    <row r="255" spans="1:5" s="2" customFormat="1" ht="33.75" customHeight="1">
      <c r="A255" s="75" t="s">
        <v>266</v>
      </c>
      <c r="B255" s="76" t="s">
        <v>185</v>
      </c>
      <c r="C255" s="94" t="s">
        <v>260</v>
      </c>
      <c r="D255" s="20">
        <f>SUM(D256:D258)</f>
        <v>283427</v>
      </c>
      <c r="E255" s="7"/>
    </row>
    <row r="256" spans="1:5" s="2" customFormat="1" ht="33.75" customHeight="1">
      <c r="A256" s="75" t="s">
        <v>266</v>
      </c>
      <c r="B256" s="76" t="s">
        <v>185</v>
      </c>
      <c r="C256" s="94" t="s">
        <v>275</v>
      </c>
      <c r="D256" s="20">
        <v>284008</v>
      </c>
      <c r="E256" s="7"/>
    </row>
    <row r="257" spans="1:5" s="2" customFormat="1" ht="33.75" customHeight="1">
      <c r="A257" s="75" t="s">
        <v>266</v>
      </c>
      <c r="B257" s="76" t="s">
        <v>185</v>
      </c>
      <c r="C257" s="94" t="s">
        <v>276</v>
      </c>
      <c r="D257" s="20">
        <v>-790</v>
      </c>
      <c r="E257" s="7"/>
    </row>
    <row r="258" spans="1:5" s="2" customFormat="1" ht="33.75" customHeight="1">
      <c r="A258" s="75" t="s">
        <v>266</v>
      </c>
      <c r="B258" s="76" t="s">
        <v>185</v>
      </c>
      <c r="C258" s="94" t="s">
        <v>277</v>
      </c>
      <c r="D258" s="20">
        <v>209</v>
      </c>
      <c r="E258" s="7"/>
    </row>
    <row r="259" spans="1:5" s="2" customFormat="1" ht="34.5" customHeight="1">
      <c r="A259" s="75" t="s">
        <v>271</v>
      </c>
      <c r="B259" s="76" t="s">
        <v>185</v>
      </c>
      <c r="C259" s="94" t="s">
        <v>261</v>
      </c>
      <c r="D259" s="20">
        <f>SUM(D260:D261)</f>
        <v>-108</v>
      </c>
      <c r="E259" s="7"/>
    </row>
    <row r="260" spans="1:5" s="2" customFormat="1" ht="34.5" customHeight="1">
      <c r="A260" s="75" t="s">
        <v>271</v>
      </c>
      <c r="B260" s="76" t="s">
        <v>185</v>
      </c>
      <c r="C260" s="94" t="s">
        <v>278</v>
      </c>
      <c r="D260" s="20">
        <v>-106</v>
      </c>
      <c r="E260" s="7"/>
    </row>
    <row r="261" spans="1:5" s="2" customFormat="1" ht="34.5" customHeight="1">
      <c r="A261" s="75" t="s">
        <v>271</v>
      </c>
      <c r="B261" s="76" t="s">
        <v>185</v>
      </c>
      <c r="C261" s="94" t="s">
        <v>279</v>
      </c>
      <c r="D261" s="20">
        <v>-2</v>
      </c>
      <c r="E261" s="7"/>
    </row>
    <row r="262" spans="1:5" s="2" customFormat="1" ht="18" customHeight="1">
      <c r="A262" s="75" t="s">
        <v>355</v>
      </c>
      <c r="B262" s="76" t="s">
        <v>185</v>
      </c>
      <c r="C262" s="94" t="s">
        <v>262</v>
      </c>
      <c r="D262" s="20">
        <f>SUM(D263:D265)</f>
        <v>3622</v>
      </c>
      <c r="E262" s="7"/>
    </row>
    <row r="263" spans="1:5" s="2" customFormat="1" ht="18" customHeight="1">
      <c r="A263" s="75" t="s">
        <v>355</v>
      </c>
      <c r="B263" s="76" t="s">
        <v>185</v>
      </c>
      <c r="C263" s="94" t="s">
        <v>280</v>
      </c>
      <c r="D263" s="20">
        <v>4206</v>
      </c>
      <c r="E263" s="7"/>
    </row>
    <row r="264" spans="1:5" s="2" customFormat="1" ht="18" customHeight="1">
      <c r="A264" s="75" t="s">
        <v>355</v>
      </c>
      <c r="B264" s="76" t="s">
        <v>185</v>
      </c>
      <c r="C264" s="94" t="s">
        <v>281</v>
      </c>
      <c r="D264" s="20">
        <v>-30</v>
      </c>
      <c r="E264" s="7"/>
    </row>
    <row r="265" spans="1:5" s="2" customFormat="1" ht="18" customHeight="1">
      <c r="A265" s="75" t="s">
        <v>355</v>
      </c>
      <c r="B265" s="76" t="s">
        <v>185</v>
      </c>
      <c r="C265" s="94" t="s">
        <v>282</v>
      </c>
      <c r="D265" s="20">
        <v>-554</v>
      </c>
      <c r="E265" s="7"/>
    </row>
    <row r="266" spans="1:5" s="2" customFormat="1" ht="15" customHeight="1">
      <c r="A266" s="75" t="s">
        <v>356</v>
      </c>
      <c r="B266" s="76" t="s">
        <v>169</v>
      </c>
      <c r="C266" s="94" t="s">
        <v>263</v>
      </c>
      <c r="D266" s="20">
        <f>SUM(D267,D271)</f>
        <v>175363</v>
      </c>
      <c r="E266" s="7"/>
    </row>
    <row r="267" spans="1:5" s="2" customFormat="1" ht="78.75" customHeight="1">
      <c r="A267" s="75" t="s">
        <v>267</v>
      </c>
      <c r="B267" s="76" t="s">
        <v>185</v>
      </c>
      <c r="C267" s="94" t="s">
        <v>264</v>
      </c>
      <c r="D267" s="20">
        <f>SUM(D268:D270)</f>
        <v>5520</v>
      </c>
      <c r="E267" s="7"/>
    </row>
    <row r="268" spans="1:5" s="2" customFormat="1" ht="78.75" customHeight="1">
      <c r="A268" s="75" t="s">
        <v>267</v>
      </c>
      <c r="B268" s="76" t="s">
        <v>185</v>
      </c>
      <c r="C268" s="94" t="s">
        <v>283</v>
      </c>
      <c r="D268" s="20">
        <v>5462</v>
      </c>
      <c r="E268" s="7"/>
    </row>
    <row r="269" spans="1:5" s="2" customFormat="1" ht="78.75" customHeight="1">
      <c r="A269" s="75" t="s">
        <v>267</v>
      </c>
      <c r="B269" s="76" t="s">
        <v>185</v>
      </c>
      <c r="C269" s="94" t="s">
        <v>284</v>
      </c>
      <c r="D269" s="20">
        <v>40</v>
      </c>
      <c r="E269" s="7"/>
    </row>
    <row r="270" spans="1:5" s="2" customFormat="1" ht="78.75" customHeight="1">
      <c r="A270" s="75" t="s">
        <v>267</v>
      </c>
      <c r="B270" s="76" t="s">
        <v>185</v>
      </c>
      <c r="C270" s="94" t="s">
        <v>285</v>
      </c>
      <c r="D270" s="20">
        <v>18</v>
      </c>
      <c r="E270" s="7"/>
    </row>
    <row r="271" spans="1:5" s="2" customFormat="1" ht="79.5" customHeight="1">
      <c r="A271" s="75" t="s">
        <v>268</v>
      </c>
      <c r="B271" s="76" t="s">
        <v>185</v>
      </c>
      <c r="C271" s="94" t="s">
        <v>265</v>
      </c>
      <c r="D271" s="20">
        <f>SUM(D272:D274)</f>
        <v>169843</v>
      </c>
      <c r="E271" s="7"/>
    </row>
    <row r="272" spans="1:5" s="2" customFormat="1" ht="78.75" customHeight="1">
      <c r="A272" s="75" t="s">
        <v>268</v>
      </c>
      <c r="B272" s="76" t="s">
        <v>185</v>
      </c>
      <c r="C272" s="94" t="s">
        <v>286</v>
      </c>
      <c r="D272" s="20">
        <v>168003</v>
      </c>
      <c r="E272" s="7"/>
    </row>
    <row r="273" spans="1:5" s="2" customFormat="1" ht="78.75" customHeight="1">
      <c r="A273" s="75" t="s">
        <v>268</v>
      </c>
      <c r="B273" s="76" t="s">
        <v>185</v>
      </c>
      <c r="C273" s="94" t="s">
        <v>287</v>
      </c>
      <c r="D273" s="20">
        <v>1588</v>
      </c>
      <c r="E273" s="7"/>
    </row>
    <row r="274" spans="1:5" s="2" customFormat="1" ht="80.25" customHeight="1">
      <c r="A274" s="75" t="s">
        <v>268</v>
      </c>
      <c r="B274" s="76" t="s">
        <v>185</v>
      </c>
      <c r="C274" s="94" t="s">
        <v>288</v>
      </c>
      <c r="D274" s="20">
        <v>252</v>
      </c>
      <c r="E274" s="7"/>
    </row>
    <row r="275" spans="1:5" s="2" customFormat="1" ht="15" customHeight="1">
      <c r="A275" s="12" t="s">
        <v>289</v>
      </c>
      <c r="B275" s="73" t="s">
        <v>169</v>
      </c>
      <c r="C275" s="44" t="s">
        <v>112</v>
      </c>
      <c r="D275" s="18">
        <f>SUM(D276)</f>
        <v>22989</v>
      </c>
      <c r="E275" s="7"/>
    </row>
    <row r="276" spans="1:5" s="2" customFormat="1" ht="48" customHeight="1">
      <c r="A276" s="10" t="s">
        <v>400</v>
      </c>
      <c r="B276" s="57" t="s">
        <v>169</v>
      </c>
      <c r="C276" s="84" t="s">
        <v>113</v>
      </c>
      <c r="D276" s="20">
        <f>SUM(D277:D278)</f>
        <v>22989</v>
      </c>
      <c r="E276" s="7"/>
    </row>
    <row r="277" spans="1:5" s="2" customFormat="1" ht="48" customHeight="1">
      <c r="A277" s="10" t="s">
        <v>400</v>
      </c>
      <c r="B277" s="57" t="s">
        <v>169</v>
      </c>
      <c r="C277" s="84" t="s">
        <v>290</v>
      </c>
      <c r="D277" s="20">
        <v>22990</v>
      </c>
      <c r="E277" s="7"/>
    </row>
    <row r="278" spans="1:5" ht="48.75" customHeight="1">
      <c r="A278" s="10" t="s">
        <v>400</v>
      </c>
      <c r="B278" s="57" t="s">
        <v>169</v>
      </c>
      <c r="C278" s="84" t="s">
        <v>291</v>
      </c>
      <c r="D278" s="20">
        <v>-1</v>
      </c>
      <c r="E278" s="7"/>
    </row>
    <row r="279" spans="1:5" ht="31.5" customHeight="1">
      <c r="A279" s="12" t="s">
        <v>292</v>
      </c>
      <c r="B279" s="77">
        <v>182</v>
      </c>
      <c r="C279" s="44" t="s">
        <v>293</v>
      </c>
      <c r="D279" s="49">
        <f>SUM(D280,D285,D291)</f>
        <v>11966</v>
      </c>
      <c r="E279" s="7"/>
    </row>
    <row r="280" spans="1:5" ht="33.75" customHeight="1">
      <c r="A280" s="10" t="s">
        <v>359</v>
      </c>
      <c r="B280" s="79">
        <v>182</v>
      </c>
      <c r="C280" s="46" t="s">
        <v>294</v>
      </c>
      <c r="D280" s="16">
        <f>SUM(D281)</f>
        <v>9605</v>
      </c>
      <c r="E280" s="7"/>
    </row>
    <row r="281" spans="1:5" ht="50.25" customHeight="1">
      <c r="A281" s="75" t="s">
        <v>297</v>
      </c>
      <c r="B281" s="76" t="s">
        <v>185</v>
      </c>
      <c r="C281" s="94" t="s">
        <v>298</v>
      </c>
      <c r="D281" s="16">
        <f>SUM(D282:D284)</f>
        <v>9605</v>
      </c>
      <c r="E281" s="7"/>
    </row>
    <row r="282" spans="1:5" ht="50.25" customHeight="1">
      <c r="A282" s="75" t="s">
        <v>297</v>
      </c>
      <c r="B282" s="76" t="s">
        <v>185</v>
      </c>
      <c r="C282" s="94" t="s">
        <v>299</v>
      </c>
      <c r="D282" s="16">
        <v>3390</v>
      </c>
      <c r="E282" s="7"/>
    </row>
    <row r="283" spans="1:5" ht="50.25" customHeight="1">
      <c r="A283" s="75" t="s">
        <v>297</v>
      </c>
      <c r="B283" s="76" t="s">
        <v>185</v>
      </c>
      <c r="C283" s="94" t="s">
        <v>300</v>
      </c>
      <c r="D283" s="16">
        <v>3990</v>
      </c>
      <c r="E283" s="7"/>
    </row>
    <row r="284" spans="1:5" ht="50.25" customHeight="1">
      <c r="A284" s="75" t="s">
        <v>297</v>
      </c>
      <c r="B284" s="76" t="s">
        <v>185</v>
      </c>
      <c r="C284" s="94" t="s">
        <v>301</v>
      </c>
      <c r="D284" s="16">
        <v>2225</v>
      </c>
      <c r="E284" s="7"/>
    </row>
    <row r="285" spans="1:5" ht="18" customHeight="1">
      <c r="A285" s="75" t="s">
        <v>379</v>
      </c>
      <c r="B285" s="76" t="s">
        <v>169</v>
      </c>
      <c r="C285" s="94" t="s">
        <v>305</v>
      </c>
      <c r="D285" s="16">
        <f>SUM(D286)</f>
        <v>1756</v>
      </c>
      <c r="E285" s="7"/>
    </row>
    <row r="286" spans="1:5" ht="33" customHeight="1">
      <c r="A286" s="10" t="s">
        <v>372</v>
      </c>
      <c r="B286" s="79">
        <v>182</v>
      </c>
      <c r="C286" s="46" t="s">
        <v>295</v>
      </c>
      <c r="D286" s="20">
        <f>SUM(D287)</f>
        <v>1756</v>
      </c>
      <c r="E286" s="7"/>
    </row>
    <row r="287" spans="1:5" ht="32.25" customHeight="1">
      <c r="A287" s="75" t="s">
        <v>302</v>
      </c>
      <c r="B287" s="76" t="s">
        <v>185</v>
      </c>
      <c r="C287" s="94" t="s">
        <v>303</v>
      </c>
      <c r="D287" s="20">
        <f>SUM(D288:D290)</f>
        <v>1756</v>
      </c>
      <c r="E287" s="7"/>
    </row>
    <row r="288" spans="1:5" ht="32.25" customHeight="1">
      <c r="A288" s="75" t="s">
        <v>302</v>
      </c>
      <c r="B288" s="76" t="s">
        <v>185</v>
      </c>
      <c r="C288" s="94" t="s">
        <v>304</v>
      </c>
      <c r="D288" s="20">
        <v>1002</v>
      </c>
      <c r="E288" s="7"/>
    </row>
    <row r="289" spans="1:5" ht="32.25" customHeight="1">
      <c r="A289" s="75" t="s">
        <v>302</v>
      </c>
      <c r="B289" s="76" t="s">
        <v>185</v>
      </c>
      <c r="C289" s="94" t="s">
        <v>306</v>
      </c>
      <c r="D289" s="20">
        <v>622</v>
      </c>
      <c r="E289" s="7"/>
    </row>
    <row r="290" spans="1:5" ht="32.25" customHeight="1">
      <c r="A290" s="75" t="s">
        <v>302</v>
      </c>
      <c r="B290" s="76" t="s">
        <v>185</v>
      </c>
      <c r="C290" s="94" t="s">
        <v>307</v>
      </c>
      <c r="D290" s="20">
        <v>132</v>
      </c>
      <c r="E290" s="7"/>
    </row>
    <row r="291" spans="1:5" ht="33" customHeight="1">
      <c r="A291" s="10" t="s">
        <v>360</v>
      </c>
      <c r="B291" s="79">
        <v>182</v>
      </c>
      <c r="C291" s="47" t="s">
        <v>296</v>
      </c>
      <c r="D291" s="27">
        <f>SUM(D292,D297,D302)</f>
        <v>605</v>
      </c>
      <c r="E291" s="7"/>
    </row>
    <row r="292" spans="1:5" ht="16.5" customHeight="1">
      <c r="A292" s="75" t="s">
        <v>310</v>
      </c>
      <c r="B292" s="76" t="s">
        <v>185</v>
      </c>
      <c r="C292" s="94" t="s">
        <v>311</v>
      </c>
      <c r="D292" s="23">
        <f>SUM(D293)</f>
        <v>124</v>
      </c>
      <c r="E292" s="7"/>
    </row>
    <row r="293" spans="1:5" ht="32.25" customHeight="1">
      <c r="A293" s="75" t="s">
        <v>308</v>
      </c>
      <c r="B293" s="76" t="s">
        <v>185</v>
      </c>
      <c r="C293" s="94" t="s">
        <v>309</v>
      </c>
      <c r="D293" s="23">
        <f>SUM(D294:D296)</f>
        <v>124</v>
      </c>
      <c r="E293" s="7"/>
    </row>
    <row r="294" spans="1:5" ht="33" customHeight="1">
      <c r="A294" s="75" t="s">
        <v>308</v>
      </c>
      <c r="B294" s="76" t="s">
        <v>185</v>
      </c>
      <c r="C294" s="94" t="s">
        <v>312</v>
      </c>
      <c r="D294" s="16">
        <v>33</v>
      </c>
      <c r="E294" s="7"/>
    </row>
    <row r="295" spans="1:5" ht="31.5" customHeight="1">
      <c r="A295" s="75" t="s">
        <v>308</v>
      </c>
      <c r="B295" s="76" t="s">
        <v>185</v>
      </c>
      <c r="C295" s="94" t="s">
        <v>313</v>
      </c>
      <c r="D295" s="20">
        <v>47</v>
      </c>
      <c r="E295" s="7"/>
    </row>
    <row r="296" spans="1:5" ht="32.25" customHeight="1">
      <c r="A296" s="75" t="s">
        <v>308</v>
      </c>
      <c r="B296" s="76" t="s">
        <v>185</v>
      </c>
      <c r="C296" s="94" t="s">
        <v>314</v>
      </c>
      <c r="D296" s="24">
        <v>44</v>
      </c>
      <c r="E296" s="7"/>
    </row>
    <row r="297" spans="1:5" ht="48.75" customHeight="1">
      <c r="A297" s="10" t="s">
        <v>315</v>
      </c>
      <c r="B297" s="57" t="s">
        <v>169</v>
      </c>
      <c r="C297" s="96" t="s">
        <v>316</v>
      </c>
      <c r="D297" s="48">
        <f>SUM(D298)</f>
        <v>5</v>
      </c>
      <c r="E297" s="7"/>
    </row>
    <row r="298" spans="1:5" ht="63.75" customHeight="1">
      <c r="A298" s="75" t="s">
        <v>318</v>
      </c>
      <c r="B298" s="76" t="s">
        <v>185</v>
      </c>
      <c r="C298" s="94" t="s">
        <v>317</v>
      </c>
      <c r="D298" s="24">
        <f>SUM(D299:D301)</f>
        <v>5</v>
      </c>
      <c r="E298" s="7"/>
    </row>
    <row r="299" spans="1:5" ht="63.75" customHeight="1">
      <c r="A299" s="75" t="s">
        <v>318</v>
      </c>
      <c r="B299" s="76" t="s">
        <v>185</v>
      </c>
      <c r="C299" s="94" t="s">
        <v>319</v>
      </c>
      <c r="D299" s="24">
        <v>-10</v>
      </c>
      <c r="E299" s="7"/>
    </row>
    <row r="300" spans="1:5" ht="63.75" customHeight="1">
      <c r="A300" s="75" t="s">
        <v>318</v>
      </c>
      <c r="B300" s="76" t="s">
        <v>185</v>
      </c>
      <c r="C300" s="94" t="s">
        <v>320</v>
      </c>
      <c r="D300" s="24">
        <v>7</v>
      </c>
      <c r="E300" s="7"/>
    </row>
    <row r="301" spans="1:5" ht="65.25" customHeight="1">
      <c r="A301" s="75" t="s">
        <v>318</v>
      </c>
      <c r="B301" s="76" t="s">
        <v>185</v>
      </c>
      <c r="C301" s="94" t="s">
        <v>321</v>
      </c>
      <c r="D301" s="24">
        <v>8</v>
      </c>
      <c r="E301" s="7"/>
    </row>
    <row r="302" spans="1:5" ht="16.5" customHeight="1">
      <c r="A302" s="10" t="s">
        <v>322</v>
      </c>
      <c r="B302" s="72" t="s">
        <v>169</v>
      </c>
      <c r="C302" s="97" t="s">
        <v>323</v>
      </c>
      <c r="D302" s="24">
        <f>SUM(D303)</f>
        <v>476</v>
      </c>
      <c r="E302" s="7"/>
    </row>
    <row r="303" spans="1:5" ht="30.75" customHeight="1">
      <c r="A303" s="75" t="s">
        <v>324</v>
      </c>
      <c r="B303" s="76" t="s">
        <v>185</v>
      </c>
      <c r="C303" s="95" t="s">
        <v>325</v>
      </c>
      <c r="D303" s="24">
        <f>SUM(D304:D306)</f>
        <v>476</v>
      </c>
      <c r="E303" s="7"/>
    </row>
    <row r="304" spans="1:5" ht="33.75" customHeight="1">
      <c r="A304" s="75" t="s">
        <v>324</v>
      </c>
      <c r="B304" s="76" t="s">
        <v>185</v>
      </c>
      <c r="C304" s="95" t="s">
        <v>326</v>
      </c>
      <c r="D304" s="24">
        <v>134</v>
      </c>
      <c r="E304" s="7"/>
    </row>
    <row r="305" spans="1:5" ht="33" customHeight="1">
      <c r="A305" s="75" t="s">
        <v>324</v>
      </c>
      <c r="B305" s="76" t="s">
        <v>185</v>
      </c>
      <c r="C305" s="95" t="s">
        <v>327</v>
      </c>
      <c r="D305" s="24">
        <v>309</v>
      </c>
      <c r="E305" s="7"/>
    </row>
    <row r="306" spans="1:5" ht="33" customHeight="1">
      <c r="A306" s="75" t="s">
        <v>324</v>
      </c>
      <c r="B306" s="76" t="s">
        <v>185</v>
      </c>
      <c r="C306" s="95" t="s">
        <v>328</v>
      </c>
      <c r="D306" s="24">
        <v>33</v>
      </c>
      <c r="E306" s="7"/>
    </row>
    <row r="307" spans="1:5" ht="16.5" customHeight="1">
      <c r="A307" s="12" t="s">
        <v>108</v>
      </c>
      <c r="B307" s="56" t="s">
        <v>169</v>
      </c>
      <c r="C307" s="83" t="s">
        <v>12</v>
      </c>
      <c r="D307" s="50">
        <f>SUM(D308,D311,D312,D313)</f>
        <v>3019</v>
      </c>
      <c r="E307" s="7"/>
    </row>
    <row r="308" spans="1:5" ht="32.25" customHeight="1">
      <c r="A308" s="31" t="s">
        <v>366</v>
      </c>
      <c r="B308" s="57" t="s">
        <v>169</v>
      </c>
      <c r="C308" s="84" t="s">
        <v>329</v>
      </c>
      <c r="D308" s="24">
        <f>SUM(D309:D310)</f>
        <v>841</v>
      </c>
      <c r="E308" s="7"/>
    </row>
    <row r="309" spans="1:5" ht="79.5" customHeight="1">
      <c r="A309" s="75" t="s">
        <v>331</v>
      </c>
      <c r="B309" s="76" t="s">
        <v>185</v>
      </c>
      <c r="C309" s="94" t="s">
        <v>330</v>
      </c>
      <c r="D309" s="24">
        <v>846</v>
      </c>
      <c r="E309" s="7"/>
    </row>
    <row r="310" spans="1:5" ht="63.75" customHeight="1">
      <c r="A310" s="75" t="s">
        <v>333</v>
      </c>
      <c r="B310" s="76" t="s">
        <v>185</v>
      </c>
      <c r="C310" s="94" t="s">
        <v>332</v>
      </c>
      <c r="D310" s="24">
        <v>-5</v>
      </c>
      <c r="E310" s="7"/>
    </row>
    <row r="311" spans="1:5" ht="63" customHeight="1">
      <c r="A311" s="31" t="s">
        <v>392</v>
      </c>
      <c r="B311" s="57" t="s">
        <v>169</v>
      </c>
      <c r="C311" s="84" t="s">
        <v>334</v>
      </c>
      <c r="D311" s="24">
        <v>1417</v>
      </c>
      <c r="E311" s="7"/>
    </row>
    <row r="312" spans="1:5" ht="66" customHeight="1">
      <c r="A312" s="31" t="s">
        <v>367</v>
      </c>
      <c r="B312" s="57" t="s">
        <v>169</v>
      </c>
      <c r="C312" s="84" t="s">
        <v>120</v>
      </c>
      <c r="D312" s="24">
        <v>504</v>
      </c>
      <c r="E312" s="7"/>
    </row>
    <row r="313" spans="1:5" ht="33" customHeight="1">
      <c r="A313" s="31" t="s">
        <v>370</v>
      </c>
      <c r="B313" s="57" t="s">
        <v>169</v>
      </c>
      <c r="C313" s="84" t="s">
        <v>21</v>
      </c>
      <c r="D313" s="24">
        <f>SUM(D314)</f>
        <v>257</v>
      </c>
      <c r="E313" s="7"/>
    </row>
    <row r="314" spans="1:5" ht="51" customHeight="1">
      <c r="A314" s="31" t="s">
        <v>399</v>
      </c>
      <c r="B314" s="57" t="s">
        <v>169</v>
      </c>
      <c r="C314" s="84" t="s">
        <v>22</v>
      </c>
      <c r="D314" s="24">
        <v>257</v>
      </c>
      <c r="E314" s="7"/>
    </row>
    <row r="315" spans="1:5" ht="18.75" customHeight="1">
      <c r="A315" s="31"/>
      <c r="B315" s="57"/>
      <c r="C315" s="84"/>
      <c r="D315" s="24"/>
      <c r="E315" s="7"/>
    </row>
    <row r="316" spans="1:5" ht="15.75" customHeight="1">
      <c r="A316" s="36" t="s">
        <v>336</v>
      </c>
      <c r="B316" s="60" t="s">
        <v>335</v>
      </c>
      <c r="C316" s="83"/>
      <c r="D316" s="50">
        <f>SUM(D317)</f>
        <v>23</v>
      </c>
      <c r="E316" s="7"/>
    </row>
    <row r="317" spans="1:5" ht="15.75" customHeight="1">
      <c r="A317" s="32" t="s">
        <v>377</v>
      </c>
      <c r="B317" s="56" t="s">
        <v>335</v>
      </c>
      <c r="C317" s="82" t="s">
        <v>26</v>
      </c>
      <c r="D317" s="50">
        <f>SUM(D318)</f>
        <v>23</v>
      </c>
      <c r="E317" s="7"/>
    </row>
    <row r="318" spans="1:5" ht="16.5" customHeight="1">
      <c r="A318" s="12" t="s">
        <v>289</v>
      </c>
      <c r="B318" s="73" t="s">
        <v>335</v>
      </c>
      <c r="C318" s="44" t="s">
        <v>112</v>
      </c>
      <c r="D318" s="50">
        <f>SUM(D319)</f>
        <v>23</v>
      </c>
      <c r="E318" s="7"/>
    </row>
    <row r="319" spans="1:5" s="2" customFormat="1" ht="35.25" customHeight="1">
      <c r="A319" s="10" t="s">
        <v>210</v>
      </c>
      <c r="B319" s="57" t="s">
        <v>335</v>
      </c>
      <c r="C319" s="84" t="s">
        <v>412</v>
      </c>
      <c r="D319" s="48">
        <f>SUM(D320)</f>
        <v>23</v>
      </c>
      <c r="E319" s="7"/>
    </row>
    <row r="320" spans="1:5" ht="96" customHeight="1">
      <c r="A320" s="10" t="s">
        <v>357</v>
      </c>
      <c r="B320" s="57" t="s">
        <v>335</v>
      </c>
      <c r="C320" s="84" t="s">
        <v>114</v>
      </c>
      <c r="D320" s="24">
        <f>SUM(D321:D322)</f>
        <v>23</v>
      </c>
      <c r="E320" s="7"/>
    </row>
    <row r="321" spans="1:5" ht="96.75" customHeight="1">
      <c r="A321" s="10" t="s">
        <v>357</v>
      </c>
      <c r="B321" s="57" t="s">
        <v>335</v>
      </c>
      <c r="C321" s="84" t="s">
        <v>337</v>
      </c>
      <c r="D321" s="24">
        <v>17</v>
      </c>
      <c r="E321" s="7"/>
    </row>
    <row r="322" spans="1:5" ht="96" customHeight="1">
      <c r="A322" s="10" t="s">
        <v>357</v>
      </c>
      <c r="B322" s="57" t="s">
        <v>335</v>
      </c>
      <c r="C322" s="84" t="s">
        <v>338</v>
      </c>
      <c r="D322" s="24">
        <v>6</v>
      </c>
      <c r="E322" s="7"/>
    </row>
    <row r="323" spans="1:5" ht="16.5" customHeight="1">
      <c r="A323" s="10"/>
      <c r="B323" s="57"/>
      <c r="C323" s="84"/>
      <c r="D323" s="24"/>
      <c r="E323" s="7"/>
    </row>
    <row r="324" spans="1:5" ht="14.25" customHeight="1">
      <c r="A324" s="51" t="s">
        <v>405</v>
      </c>
      <c r="B324" s="80" t="s">
        <v>339</v>
      </c>
      <c r="C324" s="98"/>
      <c r="D324" s="50">
        <f>SUM(D325)</f>
        <v>47546</v>
      </c>
      <c r="E324" s="7"/>
    </row>
    <row r="325" spans="1:5" ht="16.5" customHeight="1">
      <c r="A325" s="32" t="s">
        <v>377</v>
      </c>
      <c r="B325" s="56" t="s">
        <v>339</v>
      </c>
      <c r="C325" s="82" t="s">
        <v>26</v>
      </c>
      <c r="D325" s="50">
        <f>SUM(D326,D331)</f>
        <v>47546</v>
      </c>
      <c r="E325" s="7"/>
    </row>
    <row r="326" spans="1:5" ht="16.5" customHeight="1">
      <c r="A326" s="12" t="s">
        <v>289</v>
      </c>
      <c r="B326" s="56" t="s">
        <v>339</v>
      </c>
      <c r="C326" s="44" t="s">
        <v>112</v>
      </c>
      <c r="D326" s="50">
        <f>SUM(D327)</f>
        <v>19526</v>
      </c>
      <c r="E326" s="7"/>
    </row>
    <row r="327" spans="1:5" ht="30.75" customHeight="1">
      <c r="A327" s="10" t="s">
        <v>210</v>
      </c>
      <c r="B327" s="57" t="s">
        <v>339</v>
      </c>
      <c r="C327" s="84" t="s">
        <v>412</v>
      </c>
      <c r="D327" s="24">
        <f>SUM(D328)</f>
        <v>19526</v>
      </c>
      <c r="E327" s="7"/>
    </row>
    <row r="328" spans="1:5" ht="96" customHeight="1">
      <c r="A328" s="10" t="s">
        <v>357</v>
      </c>
      <c r="B328" s="65" t="s">
        <v>339</v>
      </c>
      <c r="C328" s="84" t="s">
        <v>114</v>
      </c>
      <c r="D328" s="24">
        <f>SUM(D329,D330)</f>
        <v>19526</v>
      </c>
      <c r="E328" s="7"/>
    </row>
    <row r="329" spans="1:5" ht="94.5" customHeight="1">
      <c r="A329" s="10" t="s">
        <v>357</v>
      </c>
      <c r="B329" s="65" t="s">
        <v>339</v>
      </c>
      <c r="C329" s="84" t="s">
        <v>337</v>
      </c>
      <c r="D329" s="24">
        <v>19525</v>
      </c>
      <c r="E329" s="7"/>
    </row>
    <row r="330" spans="1:5" ht="96.75" customHeight="1">
      <c r="A330" s="10" t="s">
        <v>357</v>
      </c>
      <c r="B330" s="65" t="s">
        <v>339</v>
      </c>
      <c r="C330" s="84" t="s">
        <v>338</v>
      </c>
      <c r="D330" s="24">
        <v>1</v>
      </c>
      <c r="E330" s="7"/>
    </row>
    <row r="331" spans="1:5" ht="16.5" customHeight="1">
      <c r="A331" s="12" t="s">
        <v>108</v>
      </c>
      <c r="B331" s="56" t="s">
        <v>339</v>
      </c>
      <c r="C331" s="83" t="s">
        <v>12</v>
      </c>
      <c r="D331" s="50">
        <f>SUM(D332:D333,D335:D336)</f>
        <v>28020</v>
      </c>
      <c r="E331" s="7"/>
    </row>
    <row r="332" spans="1:5" ht="66" customHeight="1">
      <c r="A332" s="31" t="s">
        <v>392</v>
      </c>
      <c r="B332" s="57" t="s">
        <v>339</v>
      </c>
      <c r="C332" s="84" t="s">
        <v>334</v>
      </c>
      <c r="D332" s="24">
        <v>8</v>
      </c>
      <c r="E332" s="7"/>
    </row>
    <row r="333" spans="1:5" ht="49.5" customHeight="1">
      <c r="A333" s="13" t="s">
        <v>393</v>
      </c>
      <c r="B333" s="57" t="s">
        <v>339</v>
      </c>
      <c r="C333" s="84" t="s">
        <v>340</v>
      </c>
      <c r="D333" s="24">
        <f>SUM(D334)</f>
        <v>45</v>
      </c>
      <c r="E333" s="7"/>
    </row>
    <row r="334" spans="1:5" ht="48" customHeight="1">
      <c r="A334" s="75" t="s">
        <v>341</v>
      </c>
      <c r="B334" s="76" t="s">
        <v>342</v>
      </c>
      <c r="C334" s="95" t="s">
        <v>343</v>
      </c>
      <c r="D334" s="24">
        <v>45</v>
      </c>
      <c r="E334" s="7"/>
    </row>
    <row r="335" spans="1:5" ht="33" customHeight="1">
      <c r="A335" s="31" t="s">
        <v>369</v>
      </c>
      <c r="B335" s="57" t="s">
        <v>339</v>
      </c>
      <c r="C335" s="84" t="s">
        <v>116</v>
      </c>
      <c r="D335" s="24">
        <v>25289</v>
      </c>
      <c r="E335" s="7"/>
    </row>
    <row r="336" spans="1:5" ht="32.25" customHeight="1">
      <c r="A336" s="31" t="s">
        <v>370</v>
      </c>
      <c r="B336" s="57" t="s">
        <v>339</v>
      </c>
      <c r="C336" s="84" t="s">
        <v>21</v>
      </c>
      <c r="D336" s="24">
        <f>SUM(D337)</f>
        <v>2678</v>
      </c>
      <c r="E336" s="7"/>
    </row>
    <row r="337" spans="1:5" ht="51" customHeight="1">
      <c r="A337" s="31" t="s">
        <v>399</v>
      </c>
      <c r="B337" s="57" t="s">
        <v>339</v>
      </c>
      <c r="C337" s="84" t="s">
        <v>22</v>
      </c>
      <c r="D337" s="24">
        <v>2678</v>
      </c>
      <c r="E337" s="7"/>
    </row>
    <row r="338" spans="1:5" ht="15.75" customHeight="1">
      <c r="A338" s="31"/>
      <c r="B338" s="57"/>
      <c r="C338" s="84"/>
      <c r="D338" s="24"/>
      <c r="E338" s="7"/>
    </row>
    <row r="339" spans="1:5" ht="26.25" customHeight="1">
      <c r="A339" s="51" t="s">
        <v>406</v>
      </c>
      <c r="B339" s="60" t="s">
        <v>339</v>
      </c>
      <c r="C339" s="99"/>
      <c r="D339" s="52">
        <f>SUM(D340)</f>
        <v>267</v>
      </c>
      <c r="E339" s="7"/>
    </row>
    <row r="340" spans="1:5" ht="16.5" customHeight="1">
      <c r="A340" s="32" t="s">
        <v>377</v>
      </c>
      <c r="B340" s="56" t="s">
        <v>339</v>
      </c>
      <c r="C340" s="82" t="s">
        <v>26</v>
      </c>
      <c r="D340" s="52">
        <f>SUM(D341)</f>
        <v>267</v>
      </c>
      <c r="E340" s="7"/>
    </row>
    <row r="341" spans="1:5" ht="16.5" customHeight="1">
      <c r="A341" s="12" t="s">
        <v>108</v>
      </c>
      <c r="B341" s="56" t="s">
        <v>339</v>
      </c>
      <c r="C341" s="83" t="s">
        <v>12</v>
      </c>
      <c r="D341" s="50">
        <f>SUM(D342)</f>
        <v>267</v>
      </c>
      <c r="E341" s="7"/>
    </row>
    <row r="342" spans="1:5" ht="30" customHeight="1">
      <c r="A342" s="31" t="s">
        <v>370</v>
      </c>
      <c r="B342" s="57" t="s">
        <v>339</v>
      </c>
      <c r="C342" s="84" t="s">
        <v>21</v>
      </c>
      <c r="D342" s="24">
        <f>SUM(D343)</f>
        <v>267</v>
      </c>
      <c r="E342" s="7"/>
    </row>
    <row r="343" spans="1:5" ht="48" customHeight="1">
      <c r="A343" s="31" t="s">
        <v>399</v>
      </c>
      <c r="B343" s="57" t="s">
        <v>339</v>
      </c>
      <c r="C343" s="84" t="s">
        <v>22</v>
      </c>
      <c r="D343" s="24">
        <v>267</v>
      </c>
      <c r="E343" s="7"/>
    </row>
    <row r="344" spans="1:5" ht="14.25" customHeight="1">
      <c r="A344" s="31"/>
      <c r="B344" s="57"/>
      <c r="C344" s="84"/>
      <c r="D344" s="24"/>
      <c r="E344" s="7"/>
    </row>
    <row r="345" spans="1:5" ht="28.5" customHeight="1">
      <c r="A345" s="51" t="s">
        <v>187</v>
      </c>
      <c r="B345" s="60" t="s">
        <v>188</v>
      </c>
      <c r="C345" s="99"/>
      <c r="D345" s="52">
        <f>SUM(D346)</f>
        <v>5498</v>
      </c>
      <c r="E345" s="7"/>
    </row>
    <row r="346" spans="1:5" ht="16.5" customHeight="1">
      <c r="A346" s="32" t="s">
        <v>377</v>
      </c>
      <c r="B346" s="56" t="s">
        <v>188</v>
      </c>
      <c r="C346" s="82" t="s">
        <v>26</v>
      </c>
      <c r="D346" s="50">
        <f>SUM(D347)</f>
        <v>5498</v>
      </c>
      <c r="E346" s="7"/>
    </row>
    <row r="347" spans="1:5" ht="16.5" customHeight="1">
      <c r="A347" s="12" t="s">
        <v>108</v>
      </c>
      <c r="B347" s="56" t="s">
        <v>188</v>
      </c>
      <c r="C347" s="83" t="s">
        <v>12</v>
      </c>
      <c r="D347" s="50">
        <f>SUM(D348)</f>
        <v>5498</v>
      </c>
      <c r="E347" s="7"/>
    </row>
    <row r="348" spans="1:5" ht="32.25" customHeight="1">
      <c r="A348" s="31" t="s">
        <v>370</v>
      </c>
      <c r="B348" s="57" t="s">
        <v>188</v>
      </c>
      <c r="C348" s="84" t="s">
        <v>21</v>
      </c>
      <c r="D348" s="24">
        <f>SUM(D349)</f>
        <v>5498</v>
      </c>
      <c r="E348" s="7"/>
    </row>
    <row r="349" spans="1:5" ht="48" customHeight="1">
      <c r="A349" s="31" t="s">
        <v>399</v>
      </c>
      <c r="B349" s="57" t="s">
        <v>188</v>
      </c>
      <c r="C349" s="84" t="s">
        <v>22</v>
      </c>
      <c r="D349" s="24">
        <v>5498</v>
      </c>
      <c r="E349" s="7"/>
    </row>
    <row r="350" spans="1:5" ht="18" customHeight="1">
      <c r="A350" s="31"/>
      <c r="B350" s="57"/>
      <c r="C350" s="84"/>
      <c r="D350" s="24"/>
      <c r="E350" s="7"/>
    </row>
    <row r="351" spans="1:5" ht="27.75" customHeight="1">
      <c r="A351" s="51" t="s">
        <v>407</v>
      </c>
      <c r="B351" s="60" t="s">
        <v>189</v>
      </c>
      <c r="C351" s="99"/>
      <c r="D351" s="52">
        <f>SUM(D352)</f>
        <v>4</v>
      </c>
      <c r="E351" s="7"/>
    </row>
    <row r="352" spans="1:5" ht="16.5" customHeight="1">
      <c r="A352" s="32" t="s">
        <v>377</v>
      </c>
      <c r="B352" s="56" t="s">
        <v>189</v>
      </c>
      <c r="C352" s="82" t="s">
        <v>26</v>
      </c>
      <c r="D352" s="50">
        <f>SUM(D353)</f>
        <v>4</v>
      </c>
      <c r="E352" s="7"/>
    </row>
    <row r="353" spans="1:5" ht="16.5" customHeight="1">
      <c r="A353" s="12" t="s">
        <v>108</v>
      </c>
      <c r="B353" s="56" t="s">
        <v>189</v>
      </c>
      <c r="C353" s="83" t="s">
        <v>12</v>
      </c>
      <c r="D353" s="50">
        <f>SUM(D354)</f>
        <v>4</v>
      </c>
      <c r="E353" s="7"/>
    </row>
    <row r="354" spans="1:5" ht="32.25" customHeight="1">
      <c r="A354" s="31" t="s">
        <v>370</v>
      </c>
      <c r="B354" s="57" t="s">
        <v>189</v>
      </c>
      <c r="C354" s="84" t="s">
        <v>21</v>
      </c>
      <c r="D354" s="24">
        <f>SUM(D355)</f>
        <v>4</v>
      </c>
      <c r="E354" s="7"/>
    </row>
    <row r="355" spans="1:5" ht="50.25" customHeight="1">
      <c r="A355" s="31" t="s">
        <v>399</v>
      </c>
      <c r="B355" s="57" t="s">
        <v>189</v>
      </c>
      <c r="C355" s="84" t="s">
        <v>22</v>
      </c>
      <c r="D355" s="24">
        <v>4</v>
      </c>
      <c r="E355" s="7"/>
    </row>
    <row r="356" spans="1:5" ht="18" customHeight="1">
      <c r="A356" s="31"/>
      <c r="B356" s="57"/>
      <c r="C356" s="84"/>
      <c r="D356" s="24"/>
      <c r="E356" s="7"/>
    </row>
    <row r="357" spans="1:5" ht="26.25" customHeight="1">
      <c r="A357" s="36" t="s">
        <v>408</v>
      </c>
      <c r="B357" s="60" t="s">
        <v>190</v>
      </c>
      <c r="C357" s="83"/>
      <c r="D357" s="50">
        <f>SUM(D358)</f>
        <v>11</v>
      </c>
      <c r="E357" s="7"/>
    </row>
    <row r="358" spans="1:5" ht="17.25" customHeight="1">
      <c r="A358" s="32" t="s">
        <v>377</v>
      </c>
      <c r="B358" s="56" t="s">
        <v>190</v>
      </c>
      <c r="C358" s="82" t="s">
        <v>26</v>
      </c>
      <c r="D358" s="50">
        <f>SUM(D359)</f>
        <v>11</v>
      </c>
      <c r="E358" s="7"/>
    </row>
    <row r="359" spans="1:5" ht="17.25" customHeight="1">
      <c r="A359" s="12" t="s">
        <v>108</v>
      </c>
      <c r="B359" s="56" t="s">
        <v>190</v>
      </c>
      <c r="C359" s="83" t="s">
        <v>12</v>
      </c>
      <c r="D359" s="50">
        <f>SUM(D360)</f>
        <v>11</v>
      </c>
      <c r="E359" s="7"/>
    </row>
    <row r="360" spans="1:5" ht="32.25" customHeight="1">
      <c r="A360" s="31" t="s">
        <v>370</v>
      </c>
      <c r="B360" s="57" t="s">
        <v>190</v>
      </c>
      <c r="C360" s="84" t="s">
        <v>21</v>
      </c>
      <c r="D360" s="24">
        <f>SUM(D361)</f>
        <v>11</v>
      </c>
      <c r="E360" s="7"/>
    </row>
    <row r="361" spans="1:5" ht="48.75" customHeight="1">
      <c r="A361" s="31" t="s">
        <v>399</v>
      </c>
      <c r="B361" s="57" t="s">
        <v>190</v>
      </c>
      <c r="C361" s="84" t="s">
        <v>22</v>
      </c>
      <c r="D361" s="24">
        <v>11</v>
      </c>
      <c r="E361" s="7"/>
    </row>
    <row r="362" spans="1:5" ht="18" customHeight="1">
      <c r="A362" s="31"/>
      <c r="B362" s="57"/>
      <c r="C362" s="84"/>
      <c r="D362" s="24"/>
      <c r="E362" s="7"/>
    </row>
    <row r="363" spans="1:5" ht="39" customHeight="1">
      <c r="A363" s="36" t="s">
        <v>191</v>
      </c>
      <c r="B363" s="60" t="s">
        <v>192</v>
      </c>
      <c r="C363" s="83"/>
      <c r="D363" s="50">
        <f>SUM(D364)</f>
        <v>74</v>
      </c>
      <c r="E363" s="7"/>
    </row>
    <row r="364" spans="1:5" ht="18" customHeight="1">
      <c r="A364" s="32" t="s">
        <v>377</v>
      </c>
      <c r="B364" s="56" t="s">
        <v>192</v>
      </c>
      <c r="C364" s="82" t="s">
        <v>26</v>
      </c>
      <c r="D364" s="50">
        <f>SUM(D365)</f>
        <v>74</v>
      </c>
      <c r="E364" s="7"/>
    </row>
    <row r="365" spans="1:5" ht="18" customHeight="1">
      <c r="A365" s="12" t="s">
        <v>108</v>
      </c>
      <c r="B365" s="56" t="s">
        <v>192</v>
      </c>
      <c r="C365" s="83" t="s">
        <v>12</v>
      </c>
      <c r="D365" s="50">
        <f>SUM(D366)</f>
        <v>74</v>
      </c>
      <c r="E365" s="7"/>
    </row>
    <row r="366" spans="1:5" ht="33.75" customHeight="1">
      <c r="A366" s="31" t="s">
        <v>370</v>
      </c>
      <c r="B366" s="57" t="s">
        <v>192</v>
      </c>
      <c r="C366" s="84" t="s">
        <v>21</v>
      </c>
      <c r="D366" s="24">
        <f>SUM(D367)</f>
        <v>74</v>
      </c>
      <c r="E366" s="7"/>
    </row>
    <row r="367" spans="1:5" ht="50.25" customHeight="1">
      <c r="A367" s="31" t="s">
        <v>399</v>
      </c>
      <c r="B367" s="57" t="s">
        <v>192</v>
      </c>
      <c r="C367" s="84" t="s">
        <v>22</v>
      </c>
      <c r="D367" s="24">
        <v>74</v>
      </c>
      <c r="E367" s="7"/>
    </row>
    <row r="368" spans="1:5" ht="17.25" customHeight="1">
      <c r="A368" s="31"/>
      <c r="B368" s="57"/>
      <c r="C368" s="84"/>
      <c r="D368" s="24"/>
      <c r="E368" s="7"/>
    </row>
    <row r="369" spans="1:5" ht="27" customHeight="1">
      <c r="A369" s="36" t="s">
        <v>193</v>
      </c>
      <c r="B369" s="60" t="s">
        <v>194</v>
      </c>
      <c r="C369" s="83"/>
      <c r="D369" s="50">
        <f>SUM(D370)</f>
        <v>145</v>
      </c>
      <c r="E369" s="7"/>
    </row>
    <row r="370" spans="1:5" ht="18.75" customHeight="1">
      <c r="A370" s="32" t="s">
        <v>377</v>
      </c>
      <c r="B370" s="56" t="s">
        <v>194</v>
      </c>
      <c r="C370" s="82" t="s">
        <v>26</v>
      </c>
      <c r="D370" s="50">
        <f>SUM(D371)</f>
        <v>145</v>
      </c>
      <c r="E370" s="7"/>
    </row>
    <row r="371" spans="1:5" ht="17.25" customHeight="1">
      <c r="A371" s="12" t="s">
        <v>108</v>
      </c>
      <c r="B371" s="56" t="s">
        <v>194</v>
      </c>
      <c r="C371" s="83" t="s">
        <v>12</v>
      </c>
      <c r="D371" s="50">
        <f>SUM(D372)</f>
        <v>145</v>
      </c>
      <c r="E371" s="7"/>
    </row>
    <row r="372" spans="1:5" ht="46.5" customHeight="1">
      <c r="A372" s="13" t="s">
        <v>393</v>
      </c>
      <c r="B372" s="57" t="s">
        <v>194</v>
      </c>
      <c r="C372" s="84" t="s">
        <v>340</v>
      </c>
      <c r="D372" s="24">
        <f>SUM(D373)</f>
        <v>145</v>
      </c>
      <c r="E372" s="7"/>
    </row>
    <row r="373" spans="1:5" ht="48" customHeight="1">
      <c r="A373" s="75" t="s">
        <v>341</v>
      </c>
      <c r="B373" s="76" t="s">
        <v>194</v>
      </c>
      <c r="C373" s="95" t="s">
        <v>343</v>
      </c>
      <c r="D373" s="24">
        <v>145</v>
      </c>
      <c r="E373" s="7"/>
    </row>
    <row r="374" spans="1:5" ht="15" customHeight="1">
      <c r="A374" s="75"/>
      <c r="B374" s="76"/>
      <c r="C374" s="95"/>
      <c r="D374" s="24"/>
      <c r="E374" s="7"/>
    </row>
    <row r="375" spans="1:5" ht="25.5" customHeight="1">
      <c r="A375" s="36" t="s">
        <v>195</v>
      </c>
      <c r="B375" s="60" t="s">
        <v>196</v>
      </c>
      <c r="C375" s="83"/>
      <c r="D375" s="50">
        <f>SUM(D376)</f>
        <v>7695</v>
      </c>
      <c r="E375" s="7"/>
    </row>
    <row r="376" spans="1:5" ht="15.75" customHeight="1">
      <c r="A376" s="32" t="s">
        <v>377</v>
      </c>
      <c r="B376" s="56" t="s">
        <v>196</v>
      </c>
      <c r="C376" s="82" t="s">
        <v>26</v>
      </c>
      <c r="D376" s="50">
        <f>SUM(D377)</f>
        <v>7695</v>
      </c>
      <c r="E376" s="7"/>
    </row>
    <row r="377" spans="1:5" ht="15.75" customHeight="1">
      <c r="A377" s="12" t="s">
        <v>108</v>
      </c>
      <c r="B377" s="56" t="s">
        <v>196</v>
      </c>
      <c r="C377" s="83" t="s">
        <v>12</v>
      </c>
      <c r="D377" s="50">
        <f>SUM(D378)</f>
        <v>7695</v>
      </c>
      <c r="E377" s="7"/>
    </row>
    <row r="378" spans="1:5" ht="33" customHeight="1">
      <c r="A378" s="31" t="s">
        <v>370</v>
      </c>
      <c r="B378" s="57" t="s">
        <v>196</v>
      </c>
      <c r="C378" s="84" t="s">
        <v>21</v>
      </c>
      <c r="D378" s="24">
        <f>SUM(D379)</f>
        <v>7695</v>
      </c>
      <c r="E378" s="7"/>
    </row>
    <row r="379" spans="1:5" ht="32.25" customHeight="1">
      <c r="A379" s="31" t="s">
        <v>399</v>
      </c>
      <c r="B379" s="57" t="s">
        <v>196</v>
      </c>
      <c r="C379" s="84" t="s">
        <v>22</v>
      </c>
      <c r="D379" s="24">
        <v>7695</v>
      </c>
      <c r="E379" s="7"/>
    </row>
    <row r="380" spans="1:5" ht="15" customHeight="1">
      <c r="A380" s="31"/>
      <c r="B380" s="57"/>
      <c r="C380" s="84"/>
      <c r="D380" s="24"/>
      <c r="E380" s="7"/>
    </row>
    <row r="381" spans="1:5" ht="27.75" customHeight="1">
      <c r="A381" s="51" t="s">
        <v>197</v>
      </c>
      <c r="B381" s="60" t="s">
        <v>198</v>
      </c>
      <c r="C381" s="99"/>
      <c r="D381" s="52">
        <f>SUM(D382)</f>
        <v>38677</v>
      </c>
      <c r="E381" s="7"/>
    </row>
    <row r="382" spans="1:5" ht="18" customHeight="1">
      <c r="A382" s="32" t="s">
        <v>377</v>
      </c>
      <c r="B382" s="56" t="s">
        <v>198</v>
      </c>
      <c r="C382" s="82" t="s">
        <v>26</v>
      </c>
      <c r="D382" s="52">
        <f>SUM(D383,D385)</f>
        <v>38677</v>
      </c>
      <c r="E382" s="7"/>
    </row>
    <row r="383" spans="1:5" ht="16.5" customHeight="1">
      <c r="A383" s="12" t="s">
        <v>199</v>
      </c>
      <c r="B383" s="72" t="s">
        <v>198</v>
      </c>
      <c r="C383" s="44" t="s">
        <v>200</v>
      </c>
      <c r="D383" s="50">
        <f>SUM(D384)</f>
        <v>35415</v>
      </c>
      <c r="E383" s="7"/>
    </row>
    <row r="384" spans="1:5" ht="16.5" customHeight="1">
      <c r="A384" s="10" t="s">
        <v>364</v>
      </c>
      <c r="B384" s="72" t="s">
        <v>198</v>
      </c>
      <c r="C384" s="84" t="s">
        <v>201</v>
      </c>
      <c r="D384" s="24">
        <v>35415</v>
      </c>
      <c r="E384" s="7"/>
    </row>
    <row r="385" spans="1:5" ht="16.5" customHeight="1">
      <c r="A385" s="12" t="s">
        <v>108</v>
      </c>
      <c r="B385" s="56" t="s">
        <v>198</v>
      </c>
      <c r="C385" s="83" t="s">
        <v>12</v>
      </c>
      <c r="D385" s="50">
        <f>SUM(D386,D389)</f>
        <v>3262</v>
      </c>
      <c r="E385" s="7"/>
    </row>
    <row r="386" spans="1:5" ht="95.25" customHeight="1">
      <c r="A386" s="31" t="s">
        <v>394</v>
      </c>
      <c r="B386" s="57" t="s">
        <v>198</v>
      </c>
      <c r="C386" s="84" t="s">
        <v>13</v>
      </c>
      <c r="D386" s="24">
        <f>SUM(D387:D388)</f>
        <v>1217</v>
      </c>
      <c r="E386" s="7"/>
    </row>
    <row r="387" spans="1:5" ht="31.5" customHeight="1">
      <c r="A387" s="58" t="s">
        <v>401</v>
      </c>
      <c r="B387" s="57" t="s">
        <v>198</v>
      </c>
      <c r="C387" s="84" t="s">
        <v>14</v>
      </c>
      <c r="D387" s="24">
        <v>394</v>
      </c>
      <c r="E387" s="7"/>
    </row>
    <row r="388" spans="1:5" ht="30.75" customHeight="1">
      <c r="A388" s="58" t="s">
        <v>3</v>
      </c>
      <c r="B388" s="57" t="s">
        <v>198</v>
      </c>
      <c r="C388" s="84" t="s">
        <v>19</v>
      </c>
      <c r="D388" s="24">
        <v>823</v>
      </c>
      <c r="E388" s="7"/>
    </row>
    <row r="389" spans="1:5" ht="31.5" customHeight="1">
      <c r="A389" s="31" t="s">
        <v>370</v>
      </c>
      <c r="B389" s="57" t="s">
        <v>198</v>
      </c>
      <c r="C389" s="84" t="s">
        <v>21</v>
      </c>
      <c r="D389" s="24">
        <f>SUM(D390)</f>
        <v>2045</v>
      </c>
      <c r="E389" s="7"/>
    </row>
    <row r="390" spans="1:5" ht="49.5" customHeight="1">
      <c r="A390" s="31" t="s">
        <v>399</v>
      </c>
      <c r="B390" s="57" t="s">
        <v>198</v>
      </c>
      <c r="C390" s="84" t="s">
        <v>22</v>
      </c>
      <c r="D390" s="24">
        <v>2045</v>
      </c>
      <c r="E390" s="7"/>
    </row>
    <row r="391" spans="1:5" ht="15" customHeight="1">
      <c r="A391" s="31"/>
      <c r="B391" s="57"/>
      <c r="C391" s="84"/>
      <c r="D391" s="24"/>
      <c r="E391" s="7"/>
    </row>
    <row r="392" spans="1:5" ht="38.25" customHeight="1">
      <c r="A392" s="36" t="s">
        <v>202</v>
      </c>
      <c r="B392" s="60" t="s">
        <v>203</v>
      </c>
      <c r="C392" s="83"/>
      <c r="D392" s="50">
        <f>SUM(D393)</f>
        <v>570</v>
      </c>
      <c r="E392" s="7"/>
    </row>
    <row r="393" spans="1:5" ht="16.5" customHeight="1">
      <c r="A393" s="32" t="s">
        <v>377</v>
      </c>
      <c r="B393" s="56" t="s">
        <v>203</v>
      </c>
      <c r="C393" s="82" t="s">
        <v>26</v>
      </c>
      <c r="D393" s="50">
        <f>SUM(D394,D398)</f>
        <v>570</v>
      </c>
      <c r="E393" s="7"/>
    </row>
    <row r="394" spans="1:5" ht="16.5" customHeight="1">
      <c r="A394" s="12" t="s">
        <v>289</v>
      </c>
      <c r="B394" s="56" t="s">
        <v>203</v>
      </c>
      <c r="C394" s="44" t="s">
        <v>112</v>
      </c>
      <c r="D394" s="50">
        <f>SUM(D395)</f>
        <v>557</v>
      </c>
      <c r="E394" s="7"/>
    </row>
    <row r="395" spans="1:5" ht="31.5" customHeight="1">
      <c r="A395" s="10" t="s">
        <v>210</v>
      </c>
      <c r="B395" s="57" t="s">
        <v>203</v>
      </c>
      <c r="C395" s="84" t="s">
        <v>412</v>
      </c>
      <c r="D395" s="24">
        <f>SUM(D396)</f>
        <v>557</v>
      </c>
      <c r="E395" s="7"/>
    </row>
    <row r="396" spans="1:5" ht="96" customHeight="1">
      <c r="A396" s="10" t="s">
        <v>357</v>
      </c>
      <c r="B396" s="65" t="s">
        <v>203</v>
      </c>
      <c r="C396" s="84" t="s">
        <v>114</v>
      </c>
      <c r="D396" s="24">
        <f>SUM(D397)</f>
        <v>557</v>
      </c>
      <c r="E396" s="7"/>
    </row>
    <row r="397" spans="1:5" ht="96" customHeight="1">
      <c r="A397" s="10" t="s">
        <v>357</v>
      </c>
      <c r="B397" s="65" t="s">
        <v>203</v>
      </c>
      <c r="C397" s="84" t="s">
        <v>337</v>
      </c>
      <c r="D397" s="24">
        <v>557</v>
      </c>
      <c r="E397" s="7"/>
    </row>
    <row r="398" spans="1:5" ht="16.5" customHeight="1">
      <c r="A398" s="12" t="s">
        <v>108</v>
      </c>
      <c r="B398" s="56" t="s">
        <v>203</v>
      </c>
      <c r="C398" s="83" t="s">
        <v>12</v>
      </c>
      <c r="D398" s="50">
        <f>SUM(D399)</f>
        <v>13</v>
      </c>
      <c r="E398" s="7"/>
    </row>
    <row r="399" spans="1:5" ht="30.75" customHeight="1">
      <c r="A399" s="31" t="s">
        <v>370</v>
      </c>
      <c r="B399" s="57" t="s">
        <v>203</v>
      </c>
      <c r="C399" s="84" t="s">
        <v>21</v>
      </c>
      <c r="D399" s="24">
        <f>SUM(D400)</f>
        <v>13</v>
      </c>
      <c r="E399" s="7"/>
    </row>
    <row r="400" spans="1:5" ht="48.75" customHeight="1">
      <c r="A400" s="31" t="s">
        <v>399</v>
      </c>
      <c r="B400" s="57" t="s">
        <v>203</v>
      </c>
      <c r="C400" s="84" t="s">
        <v>22</v>
      </c>
      <c r="D400" s="24">
        <v>13</v>
      </c>
      <c r="E400" s="7"/>
    </row>
    <row r="401" spans="1:5" ht="14.25" customHeight="1">
      <c r="A401" s="31"/>
      <c r="B401" s="57"/>
      <c r="C401" s="84"/>
      <c r="D401" s="24"/>
      <c r="E401" s="7"/>
    </row>
    <row r="402" spans="1:5" ht="28.5" customHeight="1">
      <c r="A402" s="36" t="s">
        <v>204</v>
      </c>
      <c r="B402" s="60" t="s">
        <v>205</v>
      </c>
      <c r="C402" s="83"/>
      <c r="D402" s="50">
        <f>SUM(D403)</f>
        <v>3347</v>
      </c>
      <c r="E402" s="7"/>
    </row>
    <row r="403" spans="1:5" ht="16.5" customHeight="1">
      <c r="A403" s="32" t="s">
        <v>377</v>
      </c>
      <c r="B403" s="56" t="s">
        <v>205</v>
      </c>
      <c r="C403" s="82" t="s">
        <v>26</v>
      </c>
      <c r="D403" s="50">
        <f>SUM(D404)</f>
        <v>3347</v>
      </c>
      <c r="E403" s="7"/>
    </row>
    <row r="404" spans="1:5" ht="16.5" customHeight="1">
      <c r="A404" s="12" t="s">
        <v>108</v>
      </c>
      <c r="B404" s="56" t="s">
        <v>205</v>
      </c>
      <c r="C404" s="83" t="s">
        <v>12</v>
      </c>
      <c r="D404" s="50">
        <f>SUM(D405)</f>
        <v>3347</v>
      </c>
      <c r="E404" s="7"/>
    </row>
    <row r="405" spans="1:5" ht="33" customHeight="1">
      <c r="A405" s="31" t="s">
        <v>370</v>
      </c>
      <c r="B405" s="57" t="s">
        <v>205</v>
      </c>
      <c r="C405" s="84" t="s">
        <v>21</v>
      </c>
      <c r="D405" s="24">
        <f>SUM(D406)</f>
        <v>3347</v>
      </c>
      <c r="E405" s="7"/>
    </row>
    <row r="406" spans="1:5" ht="50.25" customHeight="1">
      <c r="A406" s="31" t="s">
        <v>399</v>
      </c>
      <c r="B406" s="57" t="s">
        <v>205</v>
      </c>
      <c r="C406" s="84" t="s">
        <v>22</v>
      </c>
      <c r="D406" s="24">
        <v>3347</v>
      </c>
      <c r="E406" s="7"/>
    </row>
    <row r="407" spans="1:5" ht="15.75" customHeight="1">
      <c r="A407" s="31"/>
      <c r="B407" s="57"/>
      <c r="C407" s="84"/>
      <c r="D407" s="24"/>
      <c r="E407" s="7"/>
    </row>
    <row r="408" spans="1:5" ht="16.5" customHeight="1">
      <c r="A408" s="36" t="s">
        <v>206</v>
      </c>
      <c r="B408" s="60" t="s">
        <v>207</v>
      </c>
      <c r="C408" s="83"/>
      <c r="D408" s="50">
        <f>SUM(D409)</f>
        <v>1401</v>
      </c>
      <c r="E408" s="7"/>
    </row>
    <row r="409" spans="1:5" ht="16.5" customHeight="1">
      <c r="A409" s="32" t="s">
        <v>377</v>
      </c>
      <c r="B409" s="56" t="s">
        <v>207</v>
      </c>
      <c r="C409" s="82" t="s">
        <v>26</v>
      </c>
      <c r="D409" s="50">
        <f>SUM(D410)</f>
        <v>1401</v>
      </c>
      <c r="E409" s="7"/>
    </row>
    <row r="410" spans="1:5" ht="16.5" customHeight="1">
      <c r="A410" s="12" t="s">
        <v>108</v>
      </c>
      <c r="B410" s="56" t="s">
        <v>207</v>
      </c>
      <c r="C410" s="83" t="s">
        <v>12</v>
      </c>
      <c r="D410" s="50">
        <f>SUM(D411)</f>
        <v>1401</v>
      </c>
      <c r="E410" s="7"/>
    </row>
    <row r="411" spans="1:5" ht="96" customHeight="1">
      <c r="A411" s="31" t="s">
        <v>394</v>
      </c>
      <c r="B411" s="57" t="s">
        <v>207</v>
      </c>
      <c r="C411" s="84" t="s">
        <v>13</v>
      </c>
      <c r="D411" s="24">
        <f>SUM(D412:D413)</f>
        <v>1401</v>
      </c>
      <c r="E411" s="7"/>
    </row>
    <row r="412" spans="1:5" ht="32.25" customHeight="1">
      <c r="A412" s="31" t="s">
        <v>0</v>
      </c>
      <c r="B412" s="57" t="s">
        <v>207</v>
      </c>
      <c r="C412" s="84" t="s">
        <v>15</v>
      </c>
      <c r="D412" s="24">
        <v>218</v>
      </c>
      <c r="E412" s="7"/>
    </row>
    <row r="413" spans="1:5" ht="33" customHeight="1">
      <c r="A413" s="58" t="s">
        <v>3</v>
      </c>
      <c r="B413" s="57" t="s">
        <v>207</v>
      </c>
      <c r="C413" s="84" t="s">
        <v>19</v>
      </c>
      <c r="D413" s="24">
        <v>1183</v>
      </c>
      <c r="E413" s="7"/>
    </row>
    <row r="414" spans="1:5" ht="15.75" customHeight="1">
      <c r="A414" s="58"/>
      <c r="B414" s="57"/>
      <c r="C414" s="84"/>
      <c r="D414" s="24"/>
      <c r="E414" s="7"/>
    </row>
    <row r="415" spans="1:5" ht="16.5" customHeight="1">
      <c r="A415" s="36" t="s">
        <v>208</v>
      </c>
      <c r="B415" s="60" t="s">
        <v>209</v>
      </c>
      <c r="C415" s="83"/>
      <c r="D415" s="50">
        <f>SUM(D416)</f>
        <v>17786</v>
      </c>
      <c r="E415" s="7"/>
    </row>
    <row r="416" spans="1:5" ht="14.25" customHeight="1">
      <c r="A416" s="32" t="s">
        <v>377</v>
      </c>
      <c r="B416" s="56" t="s">
        <v>209</v>
      </c>
      <c r="C416" s="82" t="s">
        <v>26</v>
      </c>
      <c r="D416" s="50">
        <f>SUM(D417,D421,D427,D429,D432)</f>
        <v>17786</v>
      </c>
      <c r="E416" s="7"/>
    </row>
    <row r="417" spans="1:5" ht="16.5" customHeight="1">
      <c r="A417" s="12" t="s">
        <v>289</v>
      </c>
      <c r="B417" s="56" t="s">
        <v>209</v>
      </c>
      <c r="C417" s="44" t="s">
        <v>112</v>
      </c>
      <c r="D417" s="50">
        <f>SUM(D418)</f>
        <v>112</v>
      </c>
      <c r="E417" s="7"/>
    </row>
    <row r="418" spans="1:5" ht="31.5" customHeight="1">
      <c r="A418" s="10" t="s">
        <v>210</v>
      </c>
      <c r="B418" s="57" t="s">
        <v>209</v>
      </c>
      <c r="C418" s="84" t="s">
        <v>412</v>
      </c>
      <c r="D418" s="24">
        <f>SUM(D419)</f>
        <v>112</v>
      </c>
      <c r="E418" s="7"/>
    </row>
    <row r="419" spans="1:5" ht="30" customHeight="1">
      <c r="A419" s="10" t="s">
        <v>358</v>
      </c>
      <c r="B419" s="57" t="s">
        <v>209</v>
      </c>
      <c r="C419" s="84" t="s">
        <v>115</v>
      </c>
      <c r="D419" s="24">
        <f>SUM(D420)</f>
        <v>112</v>
      </c>
      <c r="E419" s="7"/>
    </row>
    <row r="420" spans="1:5" ht="30" customHeight="1">
      <c r="A420" s="10" t="s">
        <v>358</v>
      </c>
      <c r="B420" s="57" t="s">
        <v>209</v>
      </c>
      <c r="C420" s="84" t="s">
        <v>416</v>
      </c>
      <c r="D420" s="24">
        <v>112</v>
      </c>
      <c r="E420" s="7"/>
    </row>
    <row r="421" spans="1:5" ht="30.75" customHeight="1">
      <c r="A421" s="12" t="s">
        <v>155</v>
      </c>
      <c r="B421" s="56" t="s">
        <v>209</v>
      </c>
      <c r="C421" s="44" t="s">
        <v>132</v>
      </c>
      <c r="D421" s="50">
        <f>SUM(D422,D424)</f>
        <v>14991</v>
      </c>
      <c r="E421" s="7"/>
    </row>
    <row r="422" spans="1:5" ht="33" customHeight="1">
      <c r="A422" s="10" t="s">
        <v>361</v>
      </c>
      <c r="B422" s="65" t="s">
        <v>209</v>
      </c>
      <c r="C422" s="84" t="s">
        <v>211</v>
      </c>
      <c r="D422" s="24">
        <f>SUM(D423)</f>
        <v>7428</v>
      </c>
      <c r="E422" s="7"/>
    </row>
    <row r="423" spans="1:5" ht="48" customHeight="1">
      <c r="A423" s="11" t="s">
        <v>362</v>
      </c>
      <c r="B423" s="65" t="s">
        <v>209</v>
      </c>
      <c r="C423" s="84" t="s">
        <v>212</v>
      </c>
      <c r="D423" s="24">
        <v>7428</v>
      </c>
      <c r="E423" s="7"/>
    </row>
    <row r="424" spans="1:5" ht="79.5" customHeight="1">
      <c r="A424" s="10" t="s">
        <v>386</v>
      </c>
      <c r="B424" s="65" t="s">
        <v>209</v>
      </c>
      <c r="C424" s="84" t="s">
        <v>213</v>
      </c>
      <c r="D424" s="24">
        <f>SUM(D425:D426)</f>
        <v>7563</v>
      </c>
      <c r="E424" s="7"/>
    </row>
    <row r="425" spans="1:5" ht="48.75" customHeight="1">
      <c r="A425" s="11" t="s">
        <v>363</v>
      </c>
      <c r="B425" s="65" t="s">
        <v>209</v>
      </c>
      <c r="C425" s="84" t="s">
        <v>214</v>
      </c>
      <c r="D425" s="24">
        <v>1144</v>
      </c>
      <c r="E425" s="7"/>
    </row>
    <row r="426" spans="1:5" ht="79.5" customHeight="1">
      <c r="A426" s="11" t="s">
        <v>387</v>
      </c>
      <c r="B426" s="65" t="s">
        <v>209</v>
      </c>
      <c r="C426" s="84" t="s">
        <v>215</v>
      </c>
      <c r="D426" s="24">
        <v>6419</v>
      </c>
      <c r="E426" s="7"/>
    </row>
    <row r="427" spans="1:5" ht="33.75" customHeight="1">
      <c r="A427" s="12" t="s">
        <v>109</v>
      </c>
      <c r="B427" s="60" t="s">
        <v>209</v>
      </c>
      <c r="C427" s="83" t="s">
        <v>27</v>
      </c>
      <c r="D427" s="50">
        <f>SUM(D428)</f>
        <v>3</v>
      </c>
      <c r="E427" s="7"/>
    </row>
    <row r="428" spans="1:5" ht="48" customHeight="1">
      <c r="A428" s="10" t="s">
        <v>388</v>
      </c>
      <c r="B428" s="57" t="s">
        <v>209</v>
      </c>
      <c r="C428" s="46" t="s">
        <v>28</v>
      </c>
      <c r="D428" s="24">
        <v>3</v>
      </c>
      <c r="E428" s="7"/>
    </row>
    <row r="429" spans="1:5" ht="16.5" customHeight="1">
      <c r="A429" s="12" t="s">
        <v>108</v>
      </c>
      <c r="B429" s="56" t="s">
        <v>209</v>
      </c>
      <c r="C429" s="83" t="s">
        <v>12</v>
      </c>
      <c r="D429" s="50">
        <f>SUM(D430)</f>
        <v>1209</v>
      </c>
      <c r="E429" s="7"/>
    </row>
    <row r="430" spans="1:5" ht="32.25" customHeight="1">
      <c r="A430" s="31" t="s">
        <v>370</v>
      </c>
      <c r="B430" s="57" t="s">
        <v>209</v>
      </c>
      <c r="C430" s="84" t="s">
        <v>21</v>
      </c>
      <c r="D430" s="24">
        <f>SUM(D431)</f>
        <v>1209</v>
      </c>
      <c r="E430" s="7"/>
    </row>
    <row r="431" spans="1:5" ht="48.75" customHeight="1">
      <c r="A431" s="31" t="s">
        <v>399</v>
      </c>
      <c r="B431" s="57" t="s">
        <v>209</v>
      </c>
      <c r="C431" s="84" t="s">
        <v>22</v>
      </c>
      <c r="D431" s="24">
        <v>1209</v>
      </c>
      <c r="E431" s="7"/>
    </row>
    <row r="432" spans="1:5" ht="16.5" customHeight="1">
      <c r="A432" s="63" t="s">
        <v>5</v>
      </c>
      <c r="B432" s="60" t="s">
        <v>209</v>
      </c>
      <c r="C432" s="83" t="s">
        <v>36</v>
      </c>
      <c r="D432" s="50">
        <f>SUM(D433)</f>
        <v>1471</v>
      </c>
      <c r="E432" s="7"/>
    </row>
    <row r="433" spans="1:5" ht="16.5" customHeight="1">
      <c r="A433" s="64" t="s">
        <v>5</v>
      </c>
      <c r="B433" s="65" t="s">
        <v>209</v>
      </c>
      <c r="C433" s="86" t="s">
        <v>159</v>
      </c>
      <c r="D433" s="24">
        <f>SUM(D434)</f>
        <v>1471</v>
      </c>
      <c r="E433" s="7"/>
    </row>
    <row r="434" spans="1:5" ht="16.5" customHeight="1">
      <c r="A434" s="10" t="s">
        <v>371</v>
      </c>
      <c r="B434" s="57" t="s">
        <v>209</v>
      </c>
      <c r="C434" s="25" t="s">
        <v>37</v>
      </c>
      <c r="D434" s="24">
        <v>1471</v>
      </c>
      <c r="E434" s="7"/>
    </row>
    <row r="435" spans="1:5" ht="13.5" customHeight="1">
      <c r="A435" s="10"/>
      <c r="B435" s="57"/>
      <c r="C435" s="25"/>
      <c r="D435" s="24"/>
      <c r="E435" s="7"/>
    </row>
    <row r="436" spans="1:5" ht="18.75" customHeight="1">
      <c r="A436" s="36" t="s">
        <v>216</v>
      </c>
      <c r="B436" s="60" t="s">
        <v>106</v>
      </c>
      <c r="C436" s="83"/>
      <c r="D436" s="50">
        <f>SUM(D437,D446)</f>
        <v>196448</v>
      </c>
      <c r="E436" s="7"/>
    </row>
    <row r="437" spans="1:5" ht="15" customHeight="1">
      <c r="A437" s="32" t="s">
        <v>377</v>
      </c>
      <c r="B437" s="56" t="s">
        <v>106</v>
      </c>
      <c r="C437" s="82" t="s">
        <v>26</v>
      </c>
      <c r="D437" s="50">
        <f>SUM(D438,D441,D443)</f>
        <v>23422</v>
      </c>
      <c r="E437" s="7"/>
    </row>
    <row r="438" spans="1:5" ht="31.5" customHeight="1">
      <c r="A438" s="12" t="s">
        <v>155</v>
      </c>
      <c r="B438" s="56" t="s">
        <v>106</v>
      </c>
      <c r="C438" s="44" t="s">
        <v>132</v>
      </c>
      <c r="D438" s="50">
        <f>SUM(D439)</f>
        <v>23338</v>
      </c>
      <c r="E438" s="7"/>
    </row>
    <row r="439" spans="1:5" ht="78" customHeight="1">
      <c r="A439" s="10" t="s">
        <v>386</v>
      </c>
      <c r="B439" s="65" t="s">
        <v>106</v>
      </c>
      <c r="C439" s="84" t="s">
        <v>213</v>
      </c>
      <c r="D439" s="24">
        <f>SUM(D440)</f>
        <v>23338</v>
      </c>
      <c r="E439" s="7"/>
    </row>
    <row r="440" spans="1:5" ht="80.25" customHeight="1">
      <c r="A440" s="11" t="s">
        <v>387</v>
      </c>
      <c r="B440" s="65" t="s">
        <v>106</v>
      </c>
      <c r="C440" s="84" t="s">
        <v>215</v>
      </c>
      <c r="D440" s="24">
        <v>23338</v>
      </c>
      <c r="E440" s="7"/>
    </row>
    <row r="441" spans="1:5" ht="32.25" customHeight="1">
      <c r="A441" s="12" t="s">
        <v>109</v>
      </c>
      <c r="B441" s="60" t="s">
        <v>106</v>
      </c>
      <c r="C441" s="83" t="s">
        <v>27</v>
      </c>
      <c r="D441" s="50">
        <f>SUM(D442)</f>
        <v>82</v>
      </c>
      <c r="E441" s="7"/>
    </row>
    <row r="442" spans="1:5" ht="47.25" customHeight="1">
      <c r="A442" s="10" t="s">
        <v>388</v>
      </c>
      <c r="B442" s="57" t="s">
        <v>106</v>
      </c>
      <c r="C442" s="46" t="s">
        <v>28</v>
      </c>
      <c r="D442" s="24">
        <v>82</v>
      </c>
      <c r="E442" s="7"/>
    </row>
    <row r="443" spans="1:5" ht="16.5" customHeight="1">
      <c r="A443" s="63" t="s">
        <v>5</v>
      </c>
      <c r="B443" s="60" t="s">
        <v>106</v>
      </c>
      <c r="C443" s="83" t="s">
        <v>36</v>
      </c>
      <c r="D443" s="50">
        <f>SUM(D444)</f>
        <v>2</v>
      </c>
      <c r="E443" s="7"/>
    </row>
    <row r="444" spans="1:5" ht="15" customHeight="1">
      <c r="A444" s="64" t="s">
        <v>5</v>
      </c>
      <c r="B444" s="65" t="s">
        <v>106</v>
      </c>
      <c r="C444" s="86" t="s">
        <v>159</v>
      </c>
      <c r="D444" s="24">
        <f>SUM(D445)</f>
        <v>2</v>
      </c>
      <c r="E444" s="7"/>
    </row>
    <row r="445" spans="1:5" ht="16.5" customHeight="1">
      <c r="A445" s="10" t="s">
        <v>371</v>
      </c>
      <c r="B445" s="57" t="s">
        <v>106</v>
      </c>
      <c r="C445" s="25" t="s">
        <v>37</v>
      </c>
      <c r="D445" s="24">
        <v>2</v>
      </c>
      <c r="E445" s="7"/>
    </row>
    <row r="446" spans="1:5" ht="16.5" customHeight="1">
      <c r="A446" s="41" t="s">
        <v>344</v>
      </c>
      <c r="B446" s="69" t="s">
        <v>106</v>
      </c>
      <c r="C446" s="83" t="s">
        <v>63</v>
      </c>
      <c r="D446" s="50">
        <f>SUM(D447)</f>
        <v>173026</v>
      </c>
      <c r="E446" s="7"/>
    </row>
    <row r="447" spans="1:5" ht="33.75" customHeight="1">
      <c r="A447" s="12" t="s">
        <v>48</v>
      </c>
      <c r="B447" s="69" t="s">
        <v>106</v>
      </c>
      <c r="C447" s="90" t="s">
        <v>64</v>
      </c>
      <c r="D447" s="50">
        <f>SUM(D448,D450)</f>
        <v>173026</v>
      </c>
      <c r="E447" s="7"/>
    </row>
    <row r="448" spans="1:5" ht="96.75" customHeight="1">
      <c r="A448" s="10" t="s">
        <v>56</v>
      </c>
      <c r="B448" s="66" t="s">
        <v>106</v>
      </c>
      <c r="C448" s="91" t="s">
        <v>72</v>
      </c>
      <c r="D448" s="24">
        <f>SUM(D449)</f>
        <v>144119</v>
      </c>
      <c r="E448" s="7"/>
    </row>
    <row r="449" spans="1:5" ht="80.25" customHeight="1">
      <c r="A449" s="10" t="s">
        <v>57</v>
      </c>
      <c r="B449" s="66" t="s">
        <v>106</v>
      </c>
      <c r="C449" s="91" t="s">
        <v>73</v>
      </c>
      <c r="D449" s="14">
        <v>144119</v>
      </c>
      <c r="E449" s="7"/>
    </row>
    <row r="450" spans="1:5" ht="62.25" customHeight="1">
      <c r="A450" s="10" t="s">
        <v>59</v>
      </c>
      <c r="B450" s="66" t="s">
        <v>106</v>
      </c>
      <c r="C450" s="25" t="s">
        <v>75</v>
      </c>
      <c r="D450" s="24">
        <f>SUM(D451)</f>
        <v>28907</v>
      </c>
      <c r="E450" s="7"/>
    </row>
    <row r="451" spans="1:5" ht="48.75" customHeight="1">
      <c r="A451" s="10" t="s">
        <v>60</v>
      </c>
      <c r="B451" s="66" t="s">
        <v>106</v>
      </c>
      <c r="C451" s="25" t="s">
        <v>76</v>
      </c>
      <c r="D451" s="24">
        <v>28907</v>
      </c>
      <c r="E451" s="7"/>
    </row>
    <row r="452" spans="1:5" ht="14.25" customHeight="1">
      <c r="A452" s="10"/>
      <c r="B452" s="66"/>
      <c r="C452" s="25"/>
      <c r="D452" s="24"/>
      <c r="E452" s="7"/>
    </row>
    <row r="453" spans="1:5" ht="16.5" customHeight="1">
      <c r="A453" s="36" t="s">
        <v>217</v>
      </c>
      <c r="B453" s="60" t="s">
        <v>107</v>
      </c>
      <c r="C453" s="83"/>
      <c r="D453" s="50">
        <f>SUM(D455)</f>
        <v>315184</v>
      </c>
      <c r="E453" s="53"/>
    </row>
    <row r="454" spans="1:5" ht="16.5" customHeight="1">
      <c r="A454" s="41" t="s">
        <v>344</v>
      </c>
      <c r="B454" s="69" t="s">
        <v>107</v>
      </c>
      <c r="C454" s="83" t="s">
        <v>63</v>
      </c>
      <c r="D454" s="50">
        <f>SUM(D455)</f>
        <v>315184</v>
      </c>
      <c r="E454" s="7"/>
    </row>
    <row r="455" spans="1:5" ht="33" customHeight="1">
      <c r="A455" s="12" t="s">
        <v>48</v>
      </c>
      <c r="B455" s="69" t="s">
        <v>107</v>
      </c>
      <c r="C455" s="90" t="s">
        <v>64</v>
      </c>
      <c r="D455" s="50">
        <f>SUM(D456,D458)</f>
        <v>315184</v>
      </c>
      <c r="E455" s="7"/>
    </row>
    <row r="456" spans="1:5" ht="95.25" customHeight="1">
      <c r="A456" s="10" t="s">
        <v>56</v>
      </c>
      <c r="B456" s="66" t="s">
        <v>107</v>
      </c>
      <c r="C456" s="91" t="s">
        <v>72</v>
      </c>
      <c r="D456" s="24">
        <f>SUM(D457)</f>
        <v>264594</v>
      </c>
      <c r="E456" s="7"/>
    </row>
    <row r="457" spans="1:7" ht="79.5" customHeight="1">
      <c r="A457" s="10" t="s">
        <v>58</v>
      </c>
      <c r="B457" s="66" t="s">
        <v>107</v>
      </c>
      <c r="C457" s="25" t="s">
        <v>74</v>
      </c>
      <c r="D457" s="14">
        <v>264594</v>
      </c>
      <c r="E457" s="7"/>
      <c r="G457" s="8">
        <f>SUM(D14,D28,D33,D41,D46,D52,D58,D66,D72,D83,D89,D127,D136,D141,D147,D153,D159,D169,D194,D199,D205,D316,D324,D339,D345,D351,D357,D363,D369,D375)</f>
        <v>6607188</v>
      </c>
    </row>
    <row r="458" spans="1:7" ht="62.25" customHeight="1">
      <c r="A458" s="10" t="s">
        <v>59</v>
      </c>
      <c r="B458" s="66" t="s">
        <v>107</v>
      </c>
      <c r="C458" s="25" t="s">
        <v>75</v>
      </c>
      <c r="D458" s="14">
        <f>SUM(D459)</f>
        <v>50590</v>
      </c>
      <c r="E458" s="7"/>
      <c r="G458" s="8">
        <f>SUM(D381,D392,D402,D408,D415,D436,D453)</f>
        <v>573413</v>
      </c>
    </row>
    <row r="459" spans="1:7" ht="49.5" customHeight="1">
      <c r="A459" s="10" t="s">
        <v>61</v>
      </c>
      <c r="B459" s="66" t="s">
        <v>107</v>
      </c>
      <c r="C459" s="25" t="s">
        <v>77</v>
      </c>
      <c r="D459" s="14">
        <v>50590</v>
      </c>
      <c r="E459" s="7"/>
      <c r="G459" s="54">
        <f>SUM(G457:G458)</f>
        <v>7180601</v>
      </c>
    </row>
    <row r="460" spans="1:5" ht="16.5" customHeight="1">
      <c r="A460" s="118"/>
      <c r="B460" s="111"/>
      <c r="C460" s="112"/>
      <c r="D460" s="119"/>
      <c r="E460" s="7"/>
    </row>
    <row r="461" spans="1:5" ht="16.5" customHeight="1">
      <c r="A461" s="120" t="s">
        <v>351</v>
      </c>
      <c r="B461" s="121"/>
      <c r="C461" s="122"/>
      <c r="D461" s="123">
        <f>SUM(G459)</f>
        <v>7180601</v>
      </c>
      <c r="E461" s="7"/>
    </row>
    <row r="462" spans="1:5" ht="17.25" customHeight="1">
      <c r="A462" s="113"/>
      <c r="B462" s="40"/>
      <c r="C462" s="113"/>
      <c r="D462" s="114"/>
      <c r="E462" s="7"/>
    </row>
    <row r="463" spans="1:5" ht="12" customHeight="1">
      <c r="A463" s="115"/>
      <c r="B463" s="116"/>
      <c r="C463" s="115"/>
      <c r="D463" s="117"/>
      <c r="E463" s="7"/>
    </row>
    <row r="464" spans="1:4" ht="12.75">
      <c r="A464" s="142" t="s">
        <v>218</v>
      </c>
      <c r="B464" s="142"/>
      <c r="C464" s="142"/>
      <c r="D464" s="142"/>
    </row>
  </sheetData>
  <mergeCells count="6">
    <mergeCell ref="A8:D8"/>
    <mergeCell ref="A464:D464"/>
    <mergeCell ref="A9:D9"/>
    <mergeCell ref="B11:C11"/>
    <mergeCell ref="A11:A12"/>
    <mergeCell ref="D11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60.75390625" style="0" customWidth="1"/>
    <col min="2" max="2" width="8.25390625" style="35" customWidth="1"/>
    <col min="3" max="3" width="23.875" style="0" customWidth="1"/>
    <col min="4" max="4" width="10.25390625" style="0" customWidth="1"/>
    <col min="5" max="5" width="2.625" style="0" customWidth="1"/>
    <col min="7" max="7" width="9.00390625" style="0" customWidth="1"/>
  </cols>
  <sheetData>
    <row r="1" spans="1:4" ht="16.5">
      <c r="A1" s="19"/>
      <c r="B1" s="38"/>
      <c r="C1" s="147" t="s">
        <v>373</v>
      </c>
      <c r="D1" s="141"/>
    </row>
    <row r="2" spans="1:3" ht="16.5" customHeight="1">
      <c r="A2" s="19"/>
      <c r="B2" s="38"/>
      <c r="C2" s="34"/>
    </row>
    <row r="3" spans="1:4" ht="16.5" customHeight="1">
      <c r="A3" s="9"/>
      <c r="B3" s="38"/>
      <c r="C3" s="19" t="s">
        <v>374</v>
      </c>
      <c r="D3" s="19"/>
    </row>
    <row r="4" spans="1:3" ht="16.5" customHeight="1">
      <c r="A4" s="9"/>
      <c r="B4" s="38"/>
      <c r="C4" s="19" t="s">
        <v>375</v>
      </c>
    </row>
    <row r="5" spans="1:4" ht="16.5" customHeight="1">
      <c r="A5" s="9"/>
      <c r="B5" s="38"/>
      <c r="C5" s="148" t="s">
        <v>419</v>
      </c>
      <c r="D5" s="141"/>
    </row>
    <row r="6" ht="16.5" customHeight="1"/>
    <row r="7" spans="1:5" ht="16.5" customHeight="1">
      <c r="A7" s="140" t="s">
        <v>414</v>
      </c>
      <c r="B7" s="140"/>
      <c r="C7" s="140"/>
      <c r="D7" s="141"/>
      <c r="E7" s="5"/>
    </row>
    <row r="8" spans="1:5" ht="16.5" customHeight="1">
      <c r="A8" s="140" t="s">
        <v>415</v>
      </c>
      <c r="B8" s="140"/>
      <c r="C8" s="140"/>
      <c r="D8" s="141"/>
      <c r="E8" s="5"/>
    </row>
    <row r="9" spans="1:3" ht="16.5" customHeight="1">
      <c r="A9" s="1"/>
      <c r="B9" s="39"/>
      <c r="C9" s="1"/>
    </row>
    <row r="10" spans="1:5" ht="25.5" customHeight="1">
      <c r="A10" s="149" t="s">
        <v>9</v>
      </c>
      <c r="B10" s="151" t="s">
        <v>418</v>
      </c>
      <c r="C10" s="152"/>
      <c r="D10" s="145" t="s">
        <v>417</v>
      </c>
      <c r="E10" s="6"/>
    </row>
    <row r="11" spans="1:5" ht="52.5" customHeight="1">
      <c r="A11" s="150"/>
      <c r="B11" s="134" t="s">
        <v>7</v>
      </c>
      <c r="C11" s="135" t="s">
        <v>8</v>
      </c>
      <c r="D11" s="146"/>
      <c r="E11" s="6"/>
    </row>
    <row r="12" spans="1:5" ht="12" customHeight="1">
      <c r="A12" s="132">
        <v>1</v>
      </c>
      <c r="B12" s="133">
        <v>2</v>
      </c>
      <c r="C12" s="131">
        <v>3</v>
      </c>
      <c r="D12" s="4">
        <v>4</v>
      </c>
      <c r="E12" s="7"/>
    </row>
    <row r="13" spans="1:5" ht="39.75" customHeight="1">
      <c r="A13" s="30" t="s">
        <v>39</v>
      </c>
      <c r="B13" s="128" t="s">
        <v>10</v>
      </c>
      <c r="C13" s="129"/>
      <c r="D13" s="130">
        <f>SUM(D14:D20)</f>
        <v>3446</v>
      </c>
      <c r="E13" s="7"/>
    </row>
    <row r="14" spans="1:5" ht="30.75" customHeight="1">
      <c r="A14" s="58" t="s">
        <v>401</v>
      </c>
      <c r="B14" s="57" t="s">
        <v>10</v>
      </c>
      <c r="C14" s="84" t="s">
        <v>14</v>
      </c>
      <c r="D14" s="33">
        <v>341</v>
      </c>
      <c r="E14" s="7"/>
    </row>
    <row r="15" spans="1:5" ht="30.75" customHeight="1">
      <c r="A15" s="58" t="s">
        <v>1</v>
      </c>
      <c r="B15" s="57" t="s">
        <v>16</v>
      </c>
      <c r="C15" s="84" t="s">
        <v>17</v>
      </c>
      <c r="D15" s="33">
        <v>5</v>
      </c>
      <c r="E15" s="7"/>
    </row>
    <row r="16" spans="1:5" ht="30.75" customHeight="1">
      <c r="A16" s="58" t="s">
        <v>2</v>
      </c>
      <c r="B16" s="57" t="s">
        <v>10</v>
      </c>
      <c r="C16" s="84" t="s">
        <v>18</v>
      </c>
      <c r="D16" s="33">
        <v>60</v>
      </c>
      <c r="E16" s="7"/>
    </row>
    <row r="17" spans="1:5" ht="30.75" customHeight="1">
      <c r="A17" s="58" t="s">
        <v>3</v>
      </c>
      <c r="B17" s="57" t="s">
        <v>16</v>
      </c>
      <c r="C17" s="84" t="s">
        <v>19</v>
      </c>
      <c r="D17" s="33">
        <v>428</v>
      </c>
      <c r="E17" s="7"/>
    </row>
    <row r="18" spans="1:5" ht="30.75" customHeight="1">
      <c r="A18" s="58" t="s">
        <v>4</v>
      </c>
      <c r="B18" s="57" t="s">
        <v>16</v>
      </c>
      <c r="C18" s="84" t="s">
        <v>20</v>
      </c>
      <c r="D18" s="33">
        <v>203</v>
      </c>
      <c r="E18" s="7"/>
    </row>
    <row r="19" spans="1:5" ht="47.25" customHeight="1">
      <c r="A19" s="31" t="s">
        <v>399</v>
      </c>
      <c r="B19" s="57" t="s">
        <v>16</v>
      </c>
      <c r="C19" s="84" t="s">
        <v>22</v>
      </c>
      <c r="D19" s="33">
        <v>149</v>
      </c>
      <c r="E19" s="7"/>
    </row>
    <row r="20" spans="1:5" ht="30" customHeight="1">
      <c r="A20" s="31" t="s">
        <v>397</v>
      </c>
      <c r="B20" s="57" t="s">
        <v>16</v>
      </c>
      <c r="C20" s="84" t="s">
        <v>24</v>
      </c>
      <c r="D20" s="100">
        <v>2260</v>
      </c>
      <c r="E20" s="7"/>
    </row>
    <row r="21" spans="1:5" ht="13.5" customHeight="1">
      <c r="A21" s="31"/>
      <c r="B21" s="57"/>
      <c r="C21" s="84"/>
      <c r="D21" s="100"/>
      <c r="E21" s="7"/>
    </row>
    <row r="22" spans="1:5" ht="14.25" customHeight="1">
      <c r="A22" s="36" t="s">
        <v>41</v>
      </c>
      <c r="B22" s="60" t="s">
        <v>10</v>
      </c>
      <c r="C22" s="84"/>
      <c r="D22" s="101">
        <f>SUM(D23)</f>
        <v>2</v>
      </c>
      <c r="E22" s="7"/>
    </row>
    <row r="23" spans="1:5" ht="33.75" customHeight="1">
      <c r="A23" s="31" t="s">
        <v>0</v>
      </c>
      <c r="B23" s="57" t="s">
        <v>16</v>
      </c>
      <c r="C23" s="84" t="s">
        <v>15</v>
      </c>
      <c r="D23" s="100">
        <v>2</v>
      </c>
      <c r="E23" s="7"/>
    </row>
    <row r="24" spans="1:5" ht="15.75" customHeight="1">
      <c r="A24" s="31"/>
      <c r="B24" s="57"/>
      <c r="C24" s="84"/>
      <c r="D24" s="100"/>
      <c r="E24" s="7"/>
    </row>
    <row r="25" spans="1:5" ht="24" customHeight="1">
      <c r="A25" s="55" t="s">
        <v>161</v>
      </c>
      <c r="B25" s="56" t="s">
        <v>25</v>
      </c>
      <c r="C25" s="85"/>
      <c r="D25" s="28">
        <f>SUM(D26:D27)</f>
        <v>28</v>
      </c>
      <c r="E25" s="7"/>
    </row>
    <row r="26" spans="1:5" s="22" customFormat="1" ht="47.25" customHeight="1">
      <c r="A26" s="10" t="s">
        <v>388</v>
      </c>
      <c r="B26" s="57" t="s">
        <v>25</v>
      </c>
      <c r="C26" s="46" t="s">
        <v>28</v>
      </c>
      <c r="D26" s="29">
        <v>23</v>
      </c>
      <c r="E26" s="21"/>
    </row>
    <row r="27" spans="1:5" s="22" customFormat="1" ht="47.25" customHeight="1">
      <c r="A27" s="31" t="s">
        <v>399</v>
      </c>
      <c r="B27" s="57" t="s">
        <v>25</v>
      </c>
      <c r="C27" s="84" t="s">
        <v>22</v>
      </c>
      <c r="D27" s="29">
        <v>5</v>
      </c>
      <c r="E27" s="21"/>
    </row>
    <row r="28" spans="1:5" s="22" customFormat="1" ht="15" customHeight="1">
      <c r="A28" s="31"/>
      <c r="B28" s="57"/>
      <c r="C28" s="84"/>
      <c r="D28" s="29"/>
      <c r="E28" s="21"/>
    </row>
    <row r="29" spans="1:5" s="22" customFormat="1" ht="15" customHeight="1">
      <c r="A29" s="36" t="s">
        <v>162</v>
      </c>
      <c r="B29" s="56" t="s">
        <v>30</v>
      </c>
      <c r="C29" s="87"/>
      <c r="D29" s="103">
        <f>SUM(D30)</f>
        <v>4</v>
      </c>
      <c r="E29" s="21"/>
    </row>
    <row r="30" spans="1:5" s="22" customFormat="1" ht="47.25" customHeight="1">
      <c r="A30" s="10" t="s">
        <v>388</v>
      </c>
      <c r="B30" s="57" t="s">
        <v>30</v>
      </c>
      <c r="C30" s="46" t="s">
        <v>28</v>
      </c>
      <c r="D30" s="104">
        <v>4</v>
      </c>
      <c r="E30" s="21"/>
    </row>
    <row r="31" spans="1:5" s="22" customFormat="1" ht="15.75" customHeight="1">
      <c r="A31" s="10"/>
      <c r="B31" s="57"/>
      <c r="C31" s="46"/>
      <c r="D31" s="104"/>
      <c r="E31" s="21"/>
    </row>
    <row r="32" spans="1:5" ht="51.75" customHeight="1">
      <c r="A32" s="55" t="s">
        <v>409</v>
      </c>
      <c r="B32" s="60" t="s">
        <v>31</v>
      </c>
      <c r="C32" s="81"/>
      <c r="D32" s="18">
        <f>SUM(D33)</f>
        <v>262</v>
      </c>
      <c r="E32" s="7"/>
    </row>
    <row r="33" spans="1:5" ht="48" customHeight="1">
      <c r="A33" s="31" t="s">
        <v>399</v>
      </c>
      <c r="B33" s="57" t="s">
        <v>31</v>
      </c>
      <c r="C33" s="84" t="s">
        <v>22</v>
      </c>
      <c r="D33" s="16">
        <v>262</v>
      </c>
      <c r="E33" s="7"/>
    </row>
    <row r="34" spans="1:5" ht="15.75" customHeight="1">
      <c r="A34" s="31"/>
      <c r="B34" s="57"/>
      <c r="C34" s="84"/>
      <c r="D34" s="16"/>
      <c r="E34" s="7"/>
    </row>
    <row r="35" spans="1:5" ht="26.25" customHeight="1">
      <c r="A35" s="55" t="s">
        <v>40</v>
      </c>
      <c r="B35" s="60" t="s">
        <v>33</v>
      </c>
      <c r="C35" s="88"/>
      <c r="D35" s="18">
        <f>SUM(D36)</f>
        <v>509</v>
      </c>
      <c r="E35" s="7"/>
    </row>
    <row r="36" spans="1:5" ht="36" customHeight="1">
      <c r="A36" s="61" t="s">
        <v>4</v>
      </c>
      <c r="B36" s="57" t="s">
        <v>33</v>
      </c>
      <c r="C36" s="84" t="s">
        <v>20</v>
      </c>
      <c r="D36" s="16">
        <v>509</v>
      </c>
      <c r="E36" s="7"/>
    </row>
    <row r="37" spans="1:5" ht="14.25" customHeight="1">
      <c r="A37" s="61"/>
      <c r="B37" s="57"/>
      <c r="C37" s="84"/>
      <c r="D37" s="16"/>
      <c r="E37" s="7"/>
    </row>
    <row r="38" spans="1:5" s="22" customFormat="1" ht="16.5" customHeight="1">
      <c r="A38" s="36" t="s">
        <v>163</v>
      </c>
      <c r="B38" s="56" t="s">
        <v>35</v>
      </c>
      <c r="C38" s="88"/>
      <c r="D38" s="18">
        <f>SUM(D39:D40)</f>
        <v>88</v>
      </c>
      <c r="E38" s="21"/>
    </row>
    <row r="39" spans="1:5" ht="46.5" customHeight="1">
      <c r="A39" s="10" t="s">
        <v>388</v>
      </c>
      <c r="B39" s="57" t="s">
        <v>35</v>
      </c>
      <c r="C39" s="46" t="s">
        <v>28</v>
      </c>
      <c r="D39" s="20">
        <v>55</v>
      </c>
      <c r="E39" s="7"/>
    </row>
    <row r="40" spans="1:5" ht="16.5" customHeight="1">
      <c r="A40" s="10" t="s">
        <v>371</v>
      </c>
      <c r="B40" s="57" t="s">
        <v>35</v>
      </c>
      <c r="C40" s="25" t="s">
        <v>37</v>
      </c>
      <c r="D40" s="16">
        <v>33</v>
      </c>
      <c r="E40" s="7"/>
    </row>
    <row r="41" spans="1:5" ht="12" customHeight="1">
      <c r="A41" s="10"/>
      <c r="B41" s="57"/>
      <c r="C41" s="25"/>
      <c r="D41" s="16"/>
      <c r="E41" s="7"/>
    </row>
    <row r="42" spans="1:5" ht="27.75" customHeight="1">
      <c r="A42" s="36" t="s">
        <v>413</v>
      </c>
      <c r="B42" s="60" t="s">
        <v>38</v>
      </c>
      <c r="C42" s="89"/>
      <c r="D42" s="18">
        <f>SUM(D43)</f>
        <v>513</v>
      </c>
      <c r="E42" s="7"/>
    </row>
    <row r="43" spans="1:5" s="22" customFormat="1" ht="30.75" customHeight="1">
      <c r="A43" s="61" t="s">
        <v>1</v>
      </c>
      <c r="B43" s="57" t="s">
        <v>38</v>
      </c>
      <c r="C43" s="84" t="s">
        <v>17</v>
      </c>
      <c r="D43" s="29">
        <v>513</v>
      </c>
      <c r="E43" s="21"/>
    </row>
    <row r="44" spans="1:5" s="22" customFormat="1" ht="15.75" customHeight="1">
      <c r="A44" s="61"/>
      <c r="B44" s="57"/>
      <c r="C44" s="84"/>
      <c r="D44" s="29"/>
      <c r="E44" s="21"/>
    </row>
    <row r="45" spans="1:5" s="22" customFormat="1" ht="52.5" customHeight="1">
      <c r="A45" s="55" t="s">
        <v>410</v>
      </c>
      <c r="B45" s="60" t="s">
        <v>43</v>
      </c>
      <c r="C45" s="84"/>
      <c r="D45" s="18">
        <f>SUM(D46:D49)</f>
        <v>922</v>
      </c>
      <c r="E45" s="21"/>
    </row>
    <row r="46" spans="1:5" ht="30" customHeight="1">
      <c r="A46" s="61" t="s">
        <v>1</v>
      </c>
      <c r="B46" s="57" t="s">
        <v>43</v>
      </c>
      <c r="C46" s="84" t="s">
        <v>17</v>
      </c>
      <c r="D46" s="16">
        <v>7</v>
      </c>
      <c r="E46" s="7"/>
    </row>
    <row r="47" spans="1:5" ht="30" customHeight="1">
      <c r="A47" s="61" t="s">
        <v>4</v>
      </c>
      <c r="B47" s="57" t="s">
        <v>43</v>
      </c>
      <c r="C47" s="84" t="s">
        <v>20</v>
      </c>
      <c r="D47" s="16">
        <v>6</v>
      </c>
      <c r="E47" s="7"/>
    </row>
    <row r="48" spans="1:5" s="2" customFormat="1" ht="48.75" customHeight="1">
      <c r="A48" s="31" t="s">
        <v>399</v>
      </c>
      <c r="B48" s="57" t="s">
        <v>43</v>
      </c>
      <c r="C48" s="84" t="s">
        <v>22</v>
      </c>
      <c r="D48" s="16">
        <v>895</v>
      </c>
      <c r="E48" s="7"/>
    </row>
    <row r="49" spans="1:5" s="2" customFormat="1" ht="33" customHeight="1">
      <c r="A49" s="11" t="s">
        <v>397</v>
      </c>
      <c r="B49" s="66" t="s">
        <v>43</v>
      </c>
      <c r="C49" s="25" t="s">
        <v>24</v>
      </c>
      <c r="D49" s="16">
        <v>14</v>
      </c>
      <c r="E49" s="7"/>
    </row>
    <row r="50" spans="1:5" s="2" customFormat="1" ht="15.75" customHeight="1">
      <c r="A50" s="11"/>
      <c r="B50" s="66"/>
      <c r="C50" s="25"/>
      <c r="D50" s="16"/>
      <c r="E50" s="7"/>
    </row>
    <row r="51" spans="1:5" s="127" customFormat="1" ht="41.25" customHeight="1">
      <c r="A51" s="70" t="s">
        <v>411</v>
      </c>
      <c r="B51" s="125" t="s">
        <v>44</v>
      </c>
      <c r="C51" s="126"/>
      <c r="D51" s="18">
        <f>SUM(D52)</f>
        <v>443</v>
      </c>
      <c r="E51" s="7"/>
    </row>
    <row r="52" spans="1:5" s="2" customFormat="1" ht="48.75" customHeight="1">
      <c r="A52" s="31" t="s">
        <v>399</v>
      </c>
      <c r="B52" s="57" t="s">
        <v>44</v>
      </c>
      <c r="C52" s="84" t="s">
        <v>22</v>
      </c>
      <c r="D52" s="16">
        <v>443</v>
      </c>
      <c r="E52" s="7"/>
    </row>
    <row r="53" spans="1:5" s="2" customFormat="1" ht="15.75" customHeight="1">
      <c r="A53" s="31"/>
      <c r="B53" s="57"/>
      <c r="C53" s="84"/>
      <c r="D53" s="16"/>
      <c r="E53" s="7"/>
    </row>
    <row r="54" spans="1:5" s="2" customFormat="1" ht="27.75" customHeight="1">
      <c r="A54" s="67" t="s">
        <v>164</v>
      </c>
      <c r="B54" s="60" t="s">
        <v>45</v>
      </c>
      <c r="C54" s="83"/>
      <c r="D54" s="18">
        <f>SUM(D55:DD79)</f>
        <v>2230252</v>
      </c>
      <c r="E54" s="7"/>
    </row>
    <row r="55" spans="1:5" s="2" customFormat="1" ht="47.25" customHeight="1">
      <c r="A55" s="10" t="s">
        <v>388</v>
      </c>
      <c r="B55" s="57" t="s">
        <v>45</v>
      </c>
      <c r="C55" s="46" t="s">
        <v>28</v>
      </c>
      <c r="D55" s="16">
        <v>207</v>
      </c>
      <c r="E55" s="7"/>
    </row>
    <row r="56" spans="1:5" s="2" customFormat="1" ht="47.25" customHeight="1">
      <c r="A56" s="31" t="s">
        <v>399</v>
      </c>
      <c r="B56" s="57" t="s">
        <v>45</v>
      </c>
      <c r="C56" s="84" t="s">
        <v>22</v>
      </c>
      <c r="D56" s="16">
        <v>27</v>
      </c>
      <c r="E56" s="7"/>
    </row>
    <row r="57" spans="1:5" s="2" customFormat="1" ht="15.75" customHeight="1">
      <c r="A57" s="10" t="s">
        <v>371</v>
      </c>
      <c r="B57" s="57" t="s">
        <v>45</v>
      </c>
      <c r="C57" s="25" t="s">
        <v>37</v>
      </c>
      <c r="D57" s="16">
        <v>1025</v>
      </c>
      <c r="E57" s="7"/>
    </row>
    <row r="58" spans="1:5" s="2" customFormat="1" ht="33" customHeight="1">
      <c r="A58" s="11" t="s">
        <v>398</v>
      </c>
      <c r="B58" s="57" t="s">
        <v>45</v>
      </c>
      <c r="C58" s="25" t="s">
        <v>47</v>
      </c>
      <c r="D58" s="16">
        <v>-5838</v>
      </c>
      <c r="E58" s="7"/>
    </row>
    <row r="59" spans="1:5" s="2" customFormat="1" ht="32.25" customHeight="1">
      <c r="A59" s="11" t="s">
        <v>49</v>
      </c>
      <c r="B59" s="66" t="s">
        <v>45</v>
      </c>
      <c r="C59" s="91" t="s">
        <v>65</v>
      </c>
      <c r="D59" s="14">
        <v>1000</v>
      </c>
      <c r="E59" s="7"/>
    </row>
    <row r="60" spans="1:5" s="2" customFormat="1" ht="32.25" customHeight="1">
      <c r="A60" s="10" t="s">
        <v>50</v>
      </c>
      <c r="B60" s="66" t="s">
        <v>45</v>
      </c>
      <c r="C60" s="91" t="s">
        <v>66</v>
      </c>
      <c r="D60" s="14">
        <v>5094</v>
      </c>
      <c r="E60" s="7"/>
    </row>
    <row r="61" spans="1:5" s="2" customFormat="1" ht="31.5" customHeight="1">
      <c r="A61" s="10" t="s">
        <v>51</v>
      </c>
      <c r="B61" s="66" t="s">
        <v>45</v>
      </c>
      <c r="C61" s="91" t="s">
        <v>67</v>
      </c>
      <c r="D61" s="14">
        <v>3000</v>
      </c>
      <c r="E61" s="7"/>
    </row>
    <row r="62" spans="1:5" s="2" customFormat="1" ht="31.5" customHeight="1">
      <c r="A62" s="10" t="s">
        <v>52</v>
      </c>
      <c r="B62" s="66" t="s">
        <v>45</v>
      </c>
      <c r="C62" s="91" t="s">
        <v>68</v>
      </c>
      <c r="D62" s="14">
        <v>48</v>
      </c>
      <c r="E62" s="7"/>
    </row>
    <row r="63" spans="1:5" s="2" customFormat="1" ht="48.75" customHeight="1">
      <c r="A63" s="10" t="s">
        <v>53</v>
      </c>
      <c r="B63" s="66" t="s">
        <v>45</v>
      </c>
      <c r="C63" s="91" t="s">
        <v>69</v>
      </c>
      <c r="D63" s="14">
        <v>154479</v>
      </c>
      <c r="E63" s="7"/>
    </row>
    <row r="64" spans="1:5" s="2" customFormat="1" ht="48" customHeight="1">
      <c r="A64" s="10" t="s">
        <v>54</v>
      </c>
      <c r="B64" s="66" t="s">
        <v>45</v>
      </c>
      <c r="C64" s="91" t="s">
        <v>70</v>
      </c>
      <c r="D64" s="14">
        <v>11171</v>
      </c>
      <c r="E64" s="7"/>
    </row>
    <row r="65" spans="1:5" s="2" customFormat="1" ht="64.5" customHeight="1">
      <c r="A65" s="10" t="s">
        <v>55</v>
      </c>
      <c r="B65" s="66" t="s">
        <v>45</v>
      </c>
      <c r="C65" s="25" t="s">
        <v>71</v>
      </c>
      <c r="D65" s="14">
        <v>22165</v>
      </c>
      <c r="E65" s="7"/>
    </row>
    <row r="66" spans="1:5" s="2" customFormat="1" ht="17.25" customHeight="1">
      <c r="A66" s="10" t="s">
        <v>62</v>
      </c>
      <c r="B66" s="66" t="s">
        <v>45</v>
      </c>
      <c r="C66" s="25" t="s">
        <v>78</v>
      </c>
      <c r="D66" s="14">
        <v>453495</v>
      </c>
      <c r="E66" s="7"/>
    </row>
    <row r="67" spans="1:5" s="2" customFormat="1" ht="63.75" customHeight="1">
      <c r="A67" s="13" t="s">
        <v>80</v>
      </c>
      <c r="B67" s="66" t="s">
        <v>45</v>
      </c>
      <c r="C67" s="92" t="s">
        <v>82</v>
      </c>
      <c r="D67" s="23">
        <v>893</v>
      </c>
      <c r="E67" s="7"/>
    </row>
    <row r="68" spans="1:5" s="2" customFormat="1" ht="33" customHeight="1">
      <c r="A68" s="10" t="s">
        <v>347</v>
      </c>
      <c r="B68" s="66" t="s">
        <v>45</v>
      </c>
      <c r="C68" s="91" t="s">
        <v>83</v>
      </c>
      <c r="D68" s="23">
        <v>31164</v>
      </c>
      <c r="E68" s="7"/>
    </row>
    <row r="69" spans="1:5" s="2" customFormat="1" ht="48" customHeight="1">
      <c r="A69" s="31" t="s">
        <v>348</v>
      </c>
      <c r="B69" s="66" t="s">
        <v>45</v>
      </c>
      <c r="C69" s="46" t="s">
        <v>84</v>
      </c>
      <c r="D69" s="23">
        <v>69317</v>
      </c>
      <c r="E69" s="7"/>
    </row>
    <row r="70" spans="1:5" s="2" customFormat="1" ht="33" customHeight="1">
      <c r="A70" s="31" t="s">
        <v>345</v>
      </c>
      <c r="B70" s="66" t="s">
        <v>45</v>
      </c>
      <c r="C70" s="84" t="s">
        <v>85</v>
      </c>
      <c r="D70" s="23">
        <v>60940</v>
      </c>
      <c r="E70" s="7"/>
    </row>
    <row r="71" spans="1:5" s="2" customFormat="1" ht="79.5" customHeight="1">
      <c r="A71" s="31" t="s">
        <v>86</v>
      </c>
      <c r="B71" s="66" t="s">
        <v>45</v>
      </c>
      <c r="C71" s="84" t="s">
        <v>91</v>
      </c>
      <c r="D71" s="14">
        <v>13989</v>
      </c>
      <c r="E71" s="7"/>
    </row>
    <row r="72" spans="1:5" s="2" customFormat="1" ht="33" customHeight="1">
      <c r="A72" s="31" t="s">
        <v>87</v>
      </c>
      <c r="B72" s="66" t="s">
        <v>45</v>
      </c>
      <c r="C72" s="84" t="s">
        <v>92</v>
      </c>
      <c r="D72" s="14">
        <v>0</v>
      </c>
      <c r="E72" s="7"/>
    </row>
    <row r="73" spans="1:5" s="2" customFormat="1" ht="63.75" customHeight="1">
      <c r="A73" s="10" t="s">
        <v>88</v>
      </c>
      <c r="B73" s="66" t="s">
        <v>45</v>
      </c>
      <c r="C73" s="84" t="s">
        <v>93</v>
      </c>
      <c r="D73" s="14">
        <v>36736</v>
      </c>
      <c r="E73" s="7"/>
    </row>
    <row r="74" spans="1:5" s="2" customFormat="1" ht="50.25" customHeight="1">
      <c r="A74" s="11" t="s">
        <v>89</v>
      </c>
      <c r="B74" s="66" t="s">
        <v>45</v>
      </c>
      <c r="C74" s="84" t="s">
        <v>94</v>
      </c>
      <c r="D74" s="14">
        <v>111540</v>
      </c>
      <c r="E74" s="7"/>
    </row>
    <row r="75" spans="1:5" s="2" customFormat="1" ht="64.5" customHeight="1">
      <c r="A75" s="11" t="s">
        <v>90</v>
      </c>
      <c r="B75" s="66" t="s">
        <v>45</v>
      </c>
      <c r="C75" s="84" t="s">
        <v>95</v>
      </c>
      <c r="D75" s="14">
        <v>37946</v>
      </c>
      <c r="E75" s="7"/>
    </row>
    <row r="76" spans="1:5" s="2" customFormat="1" ht="17.25" customHeight="1">
      <c r="A76" s="31" t="s">
        <v>346</v>
      </c>
      <c r="B76" s="66" t="s">
        <v>45</v>
      </c>
      <c r="C76" s="84" t="s">
        <v>96</v>
      </c>
      <c r="D76" s="14">
        <v>710996</v>
      </c>
      <c r="E76" s="7"/>
    </row>
    <row r="77" spans="1:5" s="2" customFormat="1" ht="94.5" customHeight="1">
      <c r="A77" s="31" t="s">
        <v>98</v>
      </c>
      <c r="B77" s="66" t="s">
        <v>45</v>
      </c>
      <c r="C77" s="84" t="s">
        <v>102</v>
      </c>
      <c r="D77" s="14">
        <v>34746</v>
      </c>
      <c r="E77" s="7"/>
    </row>
    <row r="78" spans="1:5" s="2" customFormat="1" ht="34.5" customHeight="1">
      <c r="A78" s="10" t="s">
        <v>100</v>
      </c>
      <c r="B78" s="66" t="s">
        <v>45</v>
      </c>
      <c r="C78" s="47" t="s">
        <v>103</v>
      </c>
      <c r="D78" s="14">
        <v>475712</v>
      </c>
      <c r="E78" s="7"/>
    </row>
    <row r="79" spans="1:5" s="2" customFormat="1" ht="33.75" customHeight="1">
      <c r="A79" s="31" t="s">
        <v>350</v>
      </c>
      <c r="B79" s="66" t="s">
        <v>45</v>
      </c>
      <c r="C79" s="47" t="s">
        <v>105</v>
      </c>
      <c r="D79" s="14">
        <v>400</v>
      </c>
      <c r="E79" s="7"/>
    </row>
    <row r="80" spans="1:5" s="2" customFormat="1" ht="15" customHeight="1">
      <c r="A80" s="31"/>
      <c r="B80" s="66"/>
      <c r="C80" s="47"/>
      <c r="D80" s="14"/>
      <c r="E80" s="7"/>
    </row>
    <row r="81" spans="1:5" s="2" customFormat="1" ht="52.5" customHeight="1">
      <c r="A81" s="51" t="s">
        <v>402</v>
      </c>
      <c r="B81" s="56" t="s">
        <v>111</v>
      </c>
      <c r="C81" s="93"/>
      <c r="D81" s="17">
        <f>SUM(D82:D84)</f>
        <v>1532</v>
      </c>
      <c r="E81" s="7"/>
    </row>
    <row r="82" spans="1:5" s="2" customFormat="1" ht="31.5" customHeight="1">
      <c r="A82" s="58" t="s">
        <v>3</v>
      </c>
      <c r="B82" s="57" t="s">
        <v>111</v>
      </c>
      <c r="C82" s="84" t="s">
        <v>19</v>
      </c>
      <c r="D82" s="16">
        <v>13</v>
      </c>
      <c r="E82" s="7"/>
    </row>
    <row r="83" spans="1:5" s="2" customFormat="1" ht="33.75" customHeight="1">
      <c r="A83" s="31" t="s">
        <v>369</v>
      </c>
      <c r="B83" s="57" t="s">
        <v>111</v>
      </c>
      <c r="C83" s="84" t="s">
        <v>116</v>
      </c>
      <c r="D83" s="16">
        <v>7</v>
      </c>
      <c r="E83" s="7"/>
    </row>
    <row r="84" spans="1:5" s="2" customFormat="1" ht="46.5" customHeight="1">
      <c r="A84" s="31" t="s">
        <v>399</v>
      </c>
      <c r="B84" s="57" t="s">
        <v>111</v>
      </c>
      <c r="C84" s="84" t="s">
        <v>22</v>
      </c>
      <c r="D84" s="16">
        <v>1512</v>
      </c>
      <c r="E84" s="7"/>
    </row>
    <row r="85" spans="1:5" s="2" customFormat="1" ht="15.75" customHeight="1">
      <c r="A85" s="31"/>
      <c r="B85" s="57"/>
      <c r="C85" s="84"/>
      <c r="D85" s="16"/>
      <c r="E85" s="7"/>
    </row>
    <row r="86" spans="1:4" ht="38.25">
      <c r="A86" s="70" t="s">
        <v>403</v>
      </c>
      <c r="B86" s="69" t="s">
        <v>111</v>
      </c>
      <c r="C86" s="91"/>
      <c r="D86" s="106">
        <f>SUM(D87)</f>
        <v>1</v>
      </c>
    </row>
    <row r="87" spans="1:4" ht="47.25">
      <c r="A87" s="31" t="s">
        <v>399</v>
      </c>
      <c r="B87" s="57" t="s">
        <v>111</v>
      </c>
      <c r="C87" s="84" t="s">
        <v>22</v>
      </c>
      <c r="D87" s="26">
        <v>1</v>
      </c>
    </row>
    <row r="88" spans="1:4" ht="39">
      <c r="A88" s="67" t="s">
        <v>117</v>
      </c>
      <c r="B88" s="69" t="s">
        <v>111</v>
      </c>
      <c r="C88" s="91"/>
      <c r="D88" s="107">
        <f>SUM(D89)</f>
        <v>202</v>
      </c>
    </row>
    <row r="89" spans="1:5" s="2" customFormat="1" ht="48.75" customHeight="1">
      <c r="A89" s="31" t="s">
        <v>399</v>
      </c>
      <c r="B89" s="57" t="s">
        <v>111</v>
      </c>
      <c r="C89" s="84" t="s">
        <v>22</v>
      </c>
      <c r="D89" s="20">
        <v>202</v>
      </c>
      <c r="E89" s="7"/>
    </row>
    <row r="90" spans="1:5" s="2" customFormat="1" ht="15.75" customHeight="1">
      <c r="A90" s="31"/>
      <c r="B90" s="57"/>
      <c r="C90" s="84"/>
      <c r="D90" s="20"/>
      <c r="E90" s="7"/>
    </row>
    <row r="91" spans="1:5" s="2" customFormat="1" ht="39" customHeight="1">
      <c r="A91" s="51" t="s">
        <v>118</v>
      </c>
      <c r="B91" s="60" t="s">
        <v>119</v>
      </c>
      <c r="C91" s="93"/>
      <c r="D91" s="18">
        <f>SUM(D92:D93)</f>
        <v>5514</v>
      </c>
      <c r="E91" s="7"/>
    </row>
    <row r="92" spans="1:5" s="2" customFormat="1" ht="63" customHeight="1">
      <c r="A92" s="71" t="s">
        <v>367</v>
      </c>
      <c r="B92" s="57" t="s">
        <v>119</v>
      </c>
      <c r="C92" s="84" t="s">
        <v>120</v>
      </c>
      <c r="D92" s="20">
        <v>4</v>
      </c>
      <c r="E92" s="7"/>
    </row>
    <row r="93" spans="1:5" s="2" customFormat="1" ht="64.5" customHeight="1">
      <c r="A93" s="31" t="s">
        <v>368</v>
      </c>
      <c r="B93" s="57" t="s">
        <v>119</v>
      </c>
      <c r="C93" s="84" t="s">
        <v>121</v>
      </c>
      <c r="D93" s="20">
        <v>5510</v>
      </c>
      <c r="E93" s="7"/>
    </row>
    <row r="94" spans="1:5" s="2" customFormat="1" ht="17.25" customHeight="1">
      <c r="A94" s="31"/>
      <c r="B94" s="57"/>
      <c r="C94" s="84"/>
      <c r="D94" s="20"/>
      <c r="E94" s="7"/>
    </row>
    <row r="95" spans="1:5" s="2" customFormat="1" ht="26.25" customHeight="1">
      <c r="A95" s="51" t="s">
        <v>122</v>
      </c>
      <c r="B95" s="60" t="s">
        <v>123</v>
      </c>
      <c r="C95" s="25"/>
      <c r="D95" s="18">
        <f>SUM(D96)</f>
        <v>128</v>
      </c>
      <c r="E95" s="7"/>
    </row>
    <row r="96" spans="1:5" s="2" customFormat="1" ht="63.75" customHeight="1">
      <c r="A96" s="13" t="s">
        <v>395</v>
      </c>
      <c r="B96" s="57" t="s">
        <v>123</v>
      </c>
      <c r="C96" s="84" t="s">
        <v>126</v>
      </c>
      <c r="D96" s="20">
        <v>128</v>
      </c>
      <c r="E96" s="7"/>
    </row>
    <row r="97" spans="1:5" s="2" customFormat="1" ht="18.75" customHeight="1">
      <c r="A97" s="13"/>
      <c r="B97" s="57"/>
      <c r="C97" s="84"/>
      <c r="D97" s="20"/>
      <c r="E97" s="7"/>
    </row>
    <row r="98" spans="1:5" s="2" customFormat="1" ht="37.5" customHeight="1">
      <c r="A98" s="36" t="s">
        <v>127</v>
      </c>
      <c r="B98" s="60" t="s">
        <v>128</v>
      </c>
      <c r="C98" s="83"/>
      <c r="D98" s="18">
        <f>SUM(D99:D100)</f>
        <v>222783</v>
      </c>
      <c r="E98" s="7"/>
    </row>
    <row r="99" spans="1:5" s="2" customFormat="1" ht="78.75" customHeight="1">
      <c r="A99" s="11" t="s">
        <v>383</v>
      </c>
      <c r="B99" s="65" t="s">
        <v>128</v>
      </c>
      <c r="C99" s="84" t="s">
        <v>130</v>
      </c>
      <c r="D99" s="20">
        <v>198791</v>
      </c>
      <c r="E99" s="7"/>
    </row>
    <row r="100" spans="1:5" s="2" customFormat="1" ht="47.25" customHeight="1">
      <c r="A100" s="10" t="s">
        <v>390</v>
      </c>
      <c r="B100" s="57" t="s">
        <v>128</v>
      </c>
      <c r="C100" s="46" t="s">
        <v>133</v>
      </c>
      <c r="D100" s="20">
        <v>23992</v>
      </c>
      <c r="E100" s="7"/>
    </row>
    <row r="101" spans="1:5" s="2" customFormat="1" ht="17.25" customHeight="1">
      <c r="A101" s="10"/>
      <c r="B101" s="57"/>
      <c r="C101" s="46"/>
      <c r="D101" s="20"/>
      <c r="E101" s="7"/>
    </row>
    <row r="102" spans="1:5" s="2" customFormat="1" ht="13.5" customHeight="1">
      <c r="A102" s="36" t="s">
        <v>165</v>
      </c>
      <c r="B102" s="60" t="s">
        <v>138</v>
      </c>
      <c r="C102" s="83"/>
      <c r="D102" s="18">
        <f>SUM(D103:D111)</f>
        <v>664409</v>
      </c>
      <c r="E102" s="7"/>
    </row>
    <row r="103" spans="1:5" s="2" customFormat="1" ht="47.25" customHeight="1">
      <c r="A103" s="11" t="s">
        <v>381</v>
      </c>
      <c r="B103" s="65" t="s">
        <v>138</v>
      </c>
      <c r="C103" s="86" t="s">
        <v>142</v>
      </c>
      <c r="D103" s="20">
        <v>2103</v>
      </c>
      <c r="E103" s="7"/>
    </row>
    <row r="104" spans="1:5" s="2" customFormat="1" ht="80.25" customHeight="1">
      <c r="A104" s="11" t="s">
        <v>384</v>
      </c>
      <c r="B104" s="65" t="s">
        <v>138</v>
      </c>
      <c r="C104" s="84" t="s">
        <v>139</v>
      </c>
      <c r="D104" s="23">
        <v>22955</v>
      </c>
      <c r="E104" s="7"/>
    </row>
    <row r="105" spans="1:5" s="2" customFormat="1" ht="63" customHeight="1">
      <c r="A105" s="11" t="s">
        <v>385</v>
      </c>
      <c r="B105" s="65" t="s">
        <v>138</v>
      </c>
      <c r="C105" s="84" t="s">
        <v>140</v>
      </c>
      <c r="D105" s="23">
        <v>252594</v>
      </c>
      <c r="E105" s="7"/>
    </row>
    <row r="106" spans="1:5" s="22" customFormat="1" ht="48" customHeight="1">
      <c r="A106" s="10" t="s">
        <v>388</v>
      </c>
      <c r="B106" s="57" t="s">
        <v>138</v>
      </c>
      <c r="C106" s="46" t="s">
        <v>28</v>
      </c>
      <c r="D106" s="20">
        <v>182</v>
      </c>
      <c r="E106" s="21"/>
    </row>
    <row r="107" spans="1:5" s="22" customFormat="1" ht="32.25" customHeight="1">
      <c r="A107" s="10" t="s">
        <v>365</v>
      </c>
      <c r="B107" s="57" t="s">
        <v>138</v>
      </c>
      <c r="C107" s="84" t="s">
        <v>143</v>
      </c>
      <c r="D107" s="20">
        <v>2535</v>
      </c>
      <c r="E107" s="21"/>
    </row>
    <row r="108" spans="1:5" s="2" customFormat="1" ht="95.25" customHeight="1">
      <c r="A108" s="10" t="s">
        <v>389</v>
      </c>
      <c r="B108" s="57" t="s">
        <v>138</v>
      </c>
      <c r="C108" s="84" t="s">
        <v>148</v>
      </c>
      <c r="D108" s="23">
        <v>360456</v>
      </c>
      <c r="E108" s="7"/>
    </row>
    <row r="109" spans="1:5" s="2" customFormat="1" ht="48.75" customHeight="1">
      <c r="A109" s="10" t="s">
        <v>391</v>
      </c>
      <c r="B109" s="57" t="s">
        <v>138</v>
      </c>
      <c r="C109" s="46" t="s">
        <v>151</v>
      </c>
      <c r="D109" s="23">
        <v>23996</v>
      </c>
      <c r="E109" s="7"/>
    </row>
    <row r="110" spans="1:5" s="2" customFormat="1" ht="32.25" customHeight="1">
      <c r="A110" s="11" t="s">
        <v>396</v>
      </c>
      <c r="B110" s="57" t="s">
        <v>138</v>
      </c>
      <c r="C110" s="25" t="s">
        <v>156</v>
      </c>
      <c r="D110" s="20">
        <v>-502</v>
      </c>
      <c r="E110" s="7"/>
    </row>
    <row r="111" spans="1:5" s="2" customFormat="1" ht="18" customHeight="1">
      <c r="A111" s="10" t="s">
        <v>371</v>
      </c>
      <c r="B111" s="57" t="s">
        <v>138</v>
      </c>
      <c r="C111" s="25" t="s">
        <v>37</v>
      </c>
      <c r="D111" s="20">
        <v>90</v>
      </c>
      <c r="E111" s="7"/>
    </row>
    <row r="112" spans="1:5" s="2" customFormat="1" ht="15.75" customHeight="1">
      <c r="A112" s="10"/>
      <c r="B112" s="57"/>
      <c r="C112" s="25"/>
      <c r="D112" s="20"/>
      <c r="E112" s="7"/>
    </row>
    <row r="113" spans="1:5" s="2" customFormat="1" ht="15" customHeight="1">
      <c r="A113" s="36" t="s">
        <v>166</v>
      </c>
      <c r="B113" s="56" t="s">
        <v>160</v>
      </c>
      <c r="C113" s="88"/>
      <c r="D113" s="18">
        <f>SUM(D114)</f>
        <v>29</v>
      </c>
      <c r="E113" s="7"/>
    </row>
    <row r="114" spans="1:5" s="2" customFormat="1" ht="48" customHeight="1">
      <c r="A114" s="10" t="s">
        <v>388</v>
      </c>
      <c r="B114" s="57" t="s">
        <v>160</v>
      </c>
      <c r="C114" s="46" t="s">
        <v>28</v>
      </c>
      <c r="D114" s="20">
        <v>29</v>
      </c>
      <c r="E114" s="7"/>
    </row>
    <row r="115" spans="1:5" s="2" customFormat="1" ht="12.75" customHeight="1">
      <c r="A115" s="10"/>
      <c r="B115" s="57"/>
      <c r="C115" s="46"/>
      <c r="D115" s="20"/>
      <c r="E115" s="7"/>
    </row>
    <row r="116" spans="1:5" s="2" customFormat="1" ht="51" customHeight="1">
      <c r="A116" s="51" t="s">
        <v>167</v>
      </c>
      <c r="B116" s="60" t="s">
        <v>168</v>
      </c>
      <c r="C116" s="93"/>
      <c r="D116" s="18">
        <f>SUM(D117)</f>
        <v>484</v>
      </c>
      <c r="E116" s="7"/>
    </row>
    <row r="117" spans="1:5" s="2" customFormat="1" ht="48" customHeight="1">
      <c r="A117" s="31" t="s">
        <v>399</v>
      </c>
      <c r="B117" s="57" t="s">
        <v>168</v>
      </c>
      <c r="C117" s="84" t="s">
        <v>22</v>
      </c>
      <c r="D117" s="20">
        <v>484</v>
      </c>
      <c r="E117" s="7"/>
    </row>
    <row r="118" spans="1:5" s="2" customFormat="1" ht="15" customHeight="1">
      <c r="A118" s="31"/>
      <c r="B118" s="57"/>
      <c r="C118" s="84"/>
      <c r="D118" s="20"/>
      <c r="E118" s="7"/>
    </row>
    <row r="119" spans="1:5" s="2" customFormat="1" ht="39.75" customHeight="1">
      <c r="A119" s="36" t="s">
        <v>404</v>
      </c>
      <c r="B119" s="60" t="s">
        <v>169</v>
      </c>
      <c r="C119" s="83"/>
      <c r="D119" s="18">
        <f>SUM(D120:D146)</f>
        <v>3414374</v>
      </c>
      <c r="E119" s="7"/>
    </row>
    <row r="120" spans="1:5" s="2" customFormat="1" ht="65.25" customHeight="1">
      <c r="A120" s="75" t="s">
        <v>176</v>
      </c>
      <c r="B120" s="76" t="s">
        <v>169</v>
      </c>
      <c r="C120" s="94" t="s">
        <v>172</v>
      </c>
      <c r="D120" s="20">
        <v>26159</v>
      </c>
      <c r="E120" s="7"/>
    </row>
    <row r="121" spans="1:5" s="2" customFormat="1" ht="110.25" customHeight="1">
      <c r="A121" s="75" t="s">
        <v>180</v>
      </c>
      <c r="B121" s="76" t="s">
        <v>169</v>
      </c>
      <c r="C121" s="94" t="s">
        <v>179</v>
      </c>
      <c r="D121" s="20">
        <v>2435659</v>
      </c>
      <c r="E121" s="7"/>
    </row>
    <row r="122" spans="1:5" s="2" customFormat="1" ht="96" customHeight="1">
      <c r="A122" s="75" t="s">
        <v>219</v>
      </c>
      <c r="B122" s="76" t="s">
        <v>185</v>
      </c>
      <c r="C122" s="94" t="s">
        <v>186</v>
      </c>
      <c r="D122" s="20">
        <v>38832</v>
      </c>
      <c r="E122" s="7"/>
    </row>
    <row r="123" spans="1:5" s="2" customFormat="1" ht="48" customHeight="1">
      <c r="A123" s="75" t="s">
        <v>224</v>
      </c>
      <c r="B123" s="76" t="s">
        <v>185</v>
      </c>
      <c r="C123" s="94" t="s">
        <v>223</v>
      </c>
      <c r="D123" s="20">
        <v>3713</v>
      </c>
      <c r="E123" s="7"/>
    </row>
    <row r="124" spans="1:5" s="2" customFormat="1" ht="95.25" customHeight="1">
      <c r="A124" s="75" t="s">
        <v>227</v>
      </c>
      <c r="B124" s="76" t="s">
        <v>185</v>
      </c>
      <c r="C124" s="94" t="s">
        <v>226</v>
      </c>
      <c r="D124" s="20">
        <v>2328</v>
      </c>
      <c r="E124" s="7"/>
    </row>
    <row r="125" spans="1:5" s="2" customFormat="1" ht="113.25" customHeight="1">
      <c r="A125" s="75" t="s">
        <v>232</v>
      </c>
      <c r="B125" s="76" t="s">
        <v>185</v>
      </c>
      <c r="C125" s="94" t="s">
        <v>231</v>
      </c>
      <c r="D125" s="20">
        <v>-3</v>
      </c>
      <c r="E125" s="7"/>
    </row>
    <row r="126" spans="1:5" s="2" customFormat="1" ht="32.25" customHeight="1">
      <c r="A126" s="78" t="s">
        <v>238</v>
      </c>
      <c r="B126" s="76" t="s">
        <v>185</v>
      </c>
      <c r="C126" s="95" t="s">
        <v>239</v>
      </c>
      <c r="D126" s="20">
        <v>123865</v>
      </c>
      <c r="E126" s="7"/>
    </row>
    <row r="127" spans="1:5" s="2" customFormat="1" ht="49.5" customHeight="1">
      <c r="A127" s="78" t="s">
        <v>240</v>
      </c>
      <c r="B127" s="76" t="s">
        <v>185</v>
      </c>
      <c r="C127" s="95" t="s">
        <v>241</v>
      </c>
      <c r="D127" s="20">
        <v>33064</v>
      </c>
      <c r="E127" s="7"/>
    </row>
    <row r="128" spans="1:5" s="2" customFormat="1" ht="32.25" customHeight="1">
      <c r="A128" s="75" t="s">
        <v>248</v>
      </c>
      <c r="B128" s="76" t="s">
        <v>185</v>
      </c>
      <c r="C128" s="94" t="s">
        <v>242</v>
      </c>
      <c r="D128" s="20">
        <v>213583</v>
      </c>
      <c r="E128" s="7"/>
    </row>
    <row r="129" spans="1:5" s="2" customFormat="1" ht="20.25" customHeight="1">
      <c r="A129" s="75" t="s">
        <v>243</v>
      </c>
      <c r="B129" s="76" t="s">
        <v>185</v>
      </c>
      <c r="C129" s="94" t="s">
        <v>244</v>
      </c>
      <c r="D129" s="20">
        <v>34</v>
      </c>
      <c r="E129" s="7"/>
    </row>
    <row r="130" spans="1:5" s="2" customFormat="1" ht="47.25" customHeight="1">
      <c r="A130" s="75" t="s">
        <v>353</v>
      </c>
      <c r="B130" s="76" t="s">
        <v>185</v>
      </c>
      <c r="C130" s="94" t="s">
        <v>258</v>
      </c>
      <c r="D130" s="20">
        <v>36862</v>
      </c>
      <c r="E130" s="7"/>
    </row>
    <row r="131" spans="1:5" s="2" customFormat="1" ht="33.75" customHeight="1">
      <c r="A131" s="75" t="s">
        <v>266</v>
      </c>
      <c r="B131" s="76" t="s">
        <v>185</v>
      </c>
      <c r="C131" s="94" t="s">
        <v>260</v>
      </c>
      <c r="D131" s="20">
        <v>283427</v>
      </c>
      <c r="E131" s="7"/>
    </row>
    <row r="132" spans="1:5" s="2" customFormat="1" ht="34.5" customHeight="1">
      <c r="A132" s="75" t="s">
        <v>271</v>
      </c>
      <c r="B132" s="76" t="s">
        <v>185</v>
      </c>
      <c r="C132" s="94" t="s">
        <v>261</v>
      </c>
      <c r="D132" s="20">
        <v>-108</v>
      </c>
      <c r="E132" s="7"/>
    </row>
    <row r="133" spans="1:5" s="2" customFormat="1" ht="18" customHeight="1">
      <c r="A133" s="75" t="s">
        <v>355</v>
      </c>
      <c r="B133" s="76" t="s">
        <v>185</v>
      </c>
      <c r="C133" s="94" t="s">
        <v>262</v>
      </c>
      <c r="D133" s="20">
        <v>3622</v>
      </c>
      <c r="E133" s="7"/>
    </row>
    <row r="134" spans="1:5" s="2" customFormat="1" ht="78.75" customHeight="1">
      <c r="A134" s="75" t="s">
        <v>267</v>
      </c>
      <c r="B134" s="76" t="s">
        <v>185</v>
      </c>
      <c r="C134" s="94" t="s">
        <v>264</v>
      </c>
      <c r="D134" s="20">
        <v>5520</v>
      </c>
      <c r="E134" s="7"/>
    </row>
    <row r="135" spans="1:5" s="2" customFormat="1" ht="79.5" customHeight="1">
      <c r="A135" s="75" t="s">
        <v>268</v>
      </c>
      <c r="B135" s="76" t="s">
        <v>185</v>
      </c>
      <c r="C135" s="94" t="s">
        <v>265</v>
      </c>
      <c r="D135" s="20">
        <v>169843</v>
      </c>
      <c r="E135" s="7"/>
    </row>
    <row r="136" spans="1:5" s="2" customFormat="1" ht="48" customHeight="1">
      <c r="A136" s="10" t="s">
        <v>400</v>
      </c>
      <c r="B136" s="57" t="s">
        <v>169</v>
      </c>
      <c r="C136" s="84" t="s">
        <v>113</v>
      </c>
      <c r="D136" s="20">
        <v>22989</v>
      </c>
      <c r="E136" s="7"/>
    </row>
    <row r="137" spans="1:5" ht="50.25" customHeight="1">
      <c r="A137" s="75" t="s">
        <v>297</v>
      </c>
      <c r="B137" s="76" t="s">
        <v>185</v>
      </c>
      <c r="C137" s="94" t="s">
        <v>298</v>
      </c>
      <c r="D137" s="16">
        <v>9605</v>
      </c>
      <c r="E137" s="7"/>
    </row>
    <row r="138" spans="1:5" ht="32.25" customHeight="1">
      <c r="A138" s="75" t="s">
        <v>302</v>
      </c>
      <c r="B138" s="76" t="s">
        <v>185</v>
      </c>
      <c r="C138" s="94" t="s">
        <v>303</v>
      </c>
      <c r="D138" s="20">
        <v>1756</v>
      </c>
      <c r="E138" s="7"/>
    </row>
    <row r="139" spans="1:5" ht="32.25" customHeight="1">
      <c r="A139" s="75" t="s">
        <v>308</v>
      </c>
      <c r="B139" s="76" t="s">
        <v>185</v>
      </c>
      <c r="C139" s="94" t="s">
        <v>309</v>
      </c>
      <c r="D139" s="23">
        <v>124</v>
      </c>
      <c r="E139" s="7"/>
    </row>
    <row r="140" spans="1:5" ht="63.75" customHeight="1">
      <c r="A140" s="75" t="s">
        <v>318</v>
      </c>
      <c r="B140" s="76" t="s">
        <v>185</v>
      </c>
      <c r="C140" s="94" t="s">
        <v>317</v>
      </c>
      <c r="D140" s="24">
        <v>5</v>
      </c>
      <c r="E140" s="7"/>
    </row>
    <row r="141" spans="1:5" ht="30.75" customHeight="1">
      <c r="A141" s="75" t="s">
        <v>324</v>
      </c>
      <c r="B141" s="76" t="s">
        <v>185</v>
      </c>
      <c r="C141" s="95" t="s">
        <v>325</v>
      </c>
      <c r="D141" s="24">
        <v>476</v>
      </c>
      <c r="E141" s="7"/>
    </row>
    <row r="142" spans="1:5" ht="79.5" customHeight="1">
      <c r="A142" s="75" t="s">
        <v>331</v>
      </c>
      <c r="B142" s="76" t="s">
        <v>185</v>
      </c>
      <c r="C142" s="94" t="s">
        <v>330</v>
      </c>
      <c r="D142" s="24">
        <v>846</v>
      </c>
      <c r="E142" s="7"/>
    </row>
    <row r="143" spans="1:5" ht="63.75" customHeight="1">
      <c r="A143" s="75" t="s">
        <v>333</v>
      </c>
      <c r="B143" s="76" t="s">
        <v>185</v>
      </c>
      <c r="C143" s="94" t="s">
        <v>332</v>
      </c>
      <c r="D143" s="24">
        <v>-5</v>
      </c>
      <c r="E143" s="7"/>
    </row>
    <row r="144" spans="1:5" ht="63" customHeight="1">
      <c r="A144" s="31" t="s">
        <v>392</v>
      </c>
      <c r="B144" s="57" t="s">
        <v>169</v>
      </c>
      <c r="C144" s="84" t="s">
        <v>334</v>
      </c>
      <c r="D144" s="24">
        <v>1417</v>
      </c>
      <c r="E144" s="7"/>
    </row>
    <row r="145" spans="1:5" ht="66" customHeight="1">
      <c r="A145" s="31" t="s">
        <v>367</v>
      </c>
      <c r="B145" s="57" t="s">
        <v>169</v>
      </c>
      <c r="C145" s="84" t="s">
        <v>120</v>
      </c>
      <c r="D145" s="24">
        <v>504</v>
      </c>
      <c r="E145" s="7"/>
    </row>
    <row r="146" spans="1:5" ht="51" customHeight="1">
      <c r="A146" s="31" t="s">
        <v>399</v>
      </c>
      <c r="B146" s="57" t="s">
        <v>169</v>
      </c>
      <c r="C146" s="84" t="s">
        <v>22</v>
      </c>
      <c r="D146" s="24">
        <v>257</v>
      </c>
      <c r="E146" s="7"/>
    </row>
    <row r="147" spans="1:5" ht="18.75" customHeight="1">
      <c r="A147" s="31"/>
      <c r="B147" s="57"/>
      <c r="C147" s="84"/>
      <c r="D147" s="24"/>
      <c r="E147" s="7"/>
    </row>
    <row r="148" spans="1:5" ht="15.75" customHeight="1">
      <c r="A148" s="36" t="s">
        <v>336</v>
      </c>
      <c r="B148" s="60" t="s">
        <v>335</v>
      </c>
      <c r="C148" s="83"/>
      <c r="D148" s="50">
        <f>SUM(D149)</f>
        <v>23</v>
      </c>
      <c r="E148" s="7"/>
    </row>
    <row r="149" spans="1:5" ht="96" customHeight="1">
      <c r="A149" s="10" t="s">
        <v>357</v>
      </c>
      <c r="B149" s="57" t="s">
        <v>335</v>
      </c>
      <c r="C149" s="84" t="s">
        <v>114</v>
      </c>
      <c r="D149" s="24">
        <v>23</v>
      </c>
      <c r="E149" s="7"/>
    </row>
    <row r="150" spans="1:5" ht="16.5" customHeight="1">
      <c r="A150" s="10"/>
      <c r="B150" s="57"/>
      <c r="C150" s="84"/>
      <c r="D150" s="24"/>
      <c r="E150" s="7"/>
    </row>
    <row r="151" spans="1:5" ht="14.25" customHeight="1">
      <c r="A151" s="51" t="s">
        <v>405</v>
      </c>
      <c r="B151" s="80" t="s">
        <v>339</v>
      </c>
      <c r="C151" s="98"/>
      <c r="D151" s="50">
        <f>SUM(D152:D156)</f>
        <v>47546</v>
      </c>
      <c r="E151" s="7"/>
    </row>
    <row r="152" spans="1:5" ht="96" customHeight="1">
      <c r="A152" s="10" t="s">
        <v>357</v>
      </c>
      <c r="B152" s="65" t="s">
        <v>339</v>
      </c>
      <c r="C152" s="84" t="s">
        <v>114</v>
      </c>
      <c r="D152" s="24">
        <v>19526</v>
      </c>
      <c r="E152" s="7"/>
    </row>
    <row r="153" spans="1:5" ht="66" customHeight="1">
      <c r="A153" s="31" t="s">
        <v>392</v>
      </c>
      <c r="B153" s="57" t="s">
        <v>339</v>
      </c>
      <c r="C153" s="84" t="s">
        <v>334</v>
      </c>
      <c r="D153" s="24">
        <v>8</v>
      </c>
      <c r="E153" s="7"/>
    </row>
    <row r="154" spans="1:5" ht="48" customHeight="1">
      <c r="A154" s="75" t="s">
        <v>341</v>
      </c>
      <c r="B154" s="76" t="s">
        <v>342</v>
      </c>
      <c r="C154" s="95" t="s">
        <v>343</v>
      </c>
      <c r="D154" s="24">
        <v>45</v>
      </c>
      <c r="E154" s="7"/>
    </row>
    <row r="155" spans="1:5" ht="33" customHeight="1">
      <c r="A155" s="31" t="s">
        <v>369</v>
      </c>
      <c r="B155" s="57" t="s">
        <v>339</v>
      </c>
      <c r="C155" s="84" t="s">
        <v>116</v>
      </c>
      <c r="D155" s="24">
        <v>25289</v>
      </c>
      <c r="E155" s="7"/>
    </row>
    <row r="156" spans="1:5" ht="51" customHeight="1">
      <c r="A156" s="31" t="s">
        <v>399</v>
      </c>
      <c r="B156" s="57" t="s">
        <v>339</v>
      </c>
      <c r="C156" s="84" t="s">
        <v>22</v>
      </c>
      <c r="D156" s="24">
        <v>2678</v>
      </c>
      <c r="E156" s="7"/>
    </row>
    <row r="157" spans="1:5" ht="15.75" customHeight="1">
      <c r="A157" s="31"/>
      <c r="B157" s="57"/>
      <c r="C157" s="84"/>
      <c r="D157" s="24"/>
      <c r="E157" s="7"/>
    </row>
    <row r="158" spans="1:5" ht="26.25" customHeight="1">
      <c r="A158" s="51" t="s">
        <v>406</v>
      </c>
      <c r="B158" s="60" t="s">
        <v>339</v>
      </c>
      <c r="C158" s="99"/>
      <c r="D158" s="52">
        <f>SUM(D159)</f>
        <v>267</v>
      </c>
      <c r="E158" s="7"/>
    </row>
    <row r="159" spans="1:5" ht="48" customHeight="1">
      <c r="A159" s="31" t="s">
        <v>399</v>
      </c>
      <c r="B159" s="57" t="s">
        <v>339</v>
      </c>
      <c r="C159" s="84" t="s">
        <v>22</v>
      </c>
      <c r="D159" s="24">
        <v>267</v>
      </c>
      <c r="E159" s="7"/>
    </row>
    <row r="160" spans="1:5" ht="14.25" customHeight="1">
      <c r="A160" s="31"/>
      <c r="B160" s="57"/>
      <c r="C160" s="84"/>
      <c r="D160" s="24"/>
      <c r="E160" s="7"/>
    </row>
    <row r="161" spans="1:5" ht="28.5" customHeight="1">
      <c r="A161" s="51" t="s">
        <v>187</v>
      </c>
      <c r="B161" s="60" t="s">
        <v>188</v>
      </c>
      <c r="C161" s="99"/>
      <c r="D161" s="52">
        <f>SUM(D162)</f>
        <v>5498</v>
      </c>
      <c r="E161" s="7"/>
    </row>
    <row r="162" spans="1:5" ht="48" customHeight="1">
      <c r="A162" s="31" t="s">
        <v>399</v>
      </c>
      <c r="B162" s="57" t="s">
        <v>188</v>
      </c>
      <c r="C162" s="84" t="s">
        <v>22</v>
      </c>
      <c r="D162" s="24">
        <v>5498</v>
      </c>
      <c r="E162" s="7"/>
    </row>
    <row r="163" spans="1:5" ht="18" customHeight="1">
      <c r="A163" s="31"/>
      <c r="B163" s="57"/>
      <c r="C163" s="84"/>
      <c r="D163" s="24"/>
      <c r="E163" s="7"/>
    </row>
    <row r="164" spans="1:5" ht="27.75" customHeight="1">
      <c r="A164" s="51" t="s">
        <v>407</v>
      </c>
      <c r="B164" s="60" t="s">
        <v>189</v>
      </c>
      <c r="C164" s="99"/>
      <c r="D164" s="52">
        <f>SUM(D165)</f>
        <v>4</v>
      </c>
      <c r="E164" s="7"/>
    </row>
    <row r="165" spans="1:5" ht="50.25" customHeight="1">
      <c r="A165" s="31" t="s">
        <v>399</v>
      </c>
      <c r="B165" s="57" t="s">
        <v>189</v>
      </c>
      <c r="C165" s="84" t="s">
        <v>22</v>
      </c>
      <c r="D165" s="24">
        <v>4</v>
      </c>
      <c r="E165" s="7"/>
    </row>
    <row r="166" spans="1:5" ht="18" customHeight="1">
      <c r="A166" s="31"/>
      <c r="B166" s="57"/>
      <c r="C166" s="84"/>
      <c r="D166" s="24"/>
      <c r="E166" s="7"/>
    </row>
    <row r="167" spans="1:5" ht="26.25" customHeight="1">
      <c r="A167" s="36" t="s">
        <v>408</v>
      </c>
      <c r="B167" s="60" t="s">
        <v>190</v>
      </c>
      <c r="C167" s="83"/>
      <c r="D167" s="50">
        <f>SUM(D168)</f>
        <v>11</v>
      </c>
      <c r="E167" s="7"/>
    </row>
    <row r="168" spans="1:5" ht="48.75" customHeight="1">
      <c r="A168" s="31" t="s">
        <v>399</v>
      </c>
      <c r="B168" s="57" t="s">
        <v>190</v>
      </c>
      <c r="C168" s="84" t="s">
        <v>22</v>
      </c>
      <c r="D168" s="24">
        <v>11</v>
      </c>
      <c r="E168" s="7"/>
    </row>
    <row r="169" spans="1:5" ht="18" customHeight="1">
      <c r="A169" s="31"/>
      <c r="B169" s="57"/>
      <c r="C169" s="84"/>
      <c r="D169" s="24"/>
      <c r="E169" s="7"/>
    </row>
    <row r="170" spans="1:5" ht="39" customHeight="1">
      <c r="A170" s="36" t="s">
        <v>191</v>
      </c>
      <c r="B170" s="60" t="s">
        <v>192</v>
      </c>
      <c r="C170" s="83"/>
      <c r="D170" s="50">
        <f>SUM(D171)</f>
        <v>74</v>
      </c>
      <c r="E170" s="7"/>
    </row>
    <row r="171" spans="1:5" ht="50.25" customHeight="1">
      <c r="A171" s="31" t="s">
        <v>399</v>
      </c>
      <c r="B171" s="57" t="s">
        <v>192</v>
      </c>
      <c r="C171" s="84" t="s">
        <v>22</v>
      </c>
      <c r="D171" s="24">
        <v>74</v>
      </c>
      <c r="E171" s="7"/>
    </row>
    <row r="172" spans="1:5" ht="17.25" customHeight="1">
      <c r="A172" s="31"/>
      <c r="B172" s="57"/>
      <c r="C172" s="84"/>
      <c r="D172" s="24"/>
      <c r="E172" s="7"/>
    </row>
    <row r="173" spans="1:5" ht="27" customHeight="1">
      <c r="A173" s="36" t="s">
        <v>193</v>
      </c>
      <c r="B173" s="60" t="s">
        <v>194</v>
      </c>
      <c r="C173" s="83"/>
      <c r="D173" s="50">
        <f>SUM(D174)</f>
        <v>145</v>
      </c>
      <c r="E173" s="7"/>
    </row>
    <row r="174" spans="1:5" ht="48" customHeight="1">
      <c r="A174" s="75" t="s">
        <v>341</v>
      </c>
      <c r="B174" s="76" t="s">
        <v>194</v>
      </c>
      <c r="C174" s="95" t="s">
        <v>343</v>
      </c>
      <c r="D174" s="24">
        <v>145</v>
      </c>
      <c r="E174" s="7"/>
    </row>
    <row r="175" spans="1:5" ht="15" customHeight="1">
      <c r="A175" s="75"/>
      <c r="B175" s="76"/>
      <c r="C175" s="95"/>
      <c r="D175" s="24"/>
      <c r="E175" s="7"/>
    </row>
    <row r="176" spans="1:5" ht="25.5" customHeight="1">
      <c r="A176" s="36" t="s">
        <v>195</v>
      </c>
      <c r="B176" s="60" t="s">
        <v>196</v>
      </c>
      <c r="C176" s="83"/>
      <c r="D176" s="50">
        <f>SUM(D177)</f>
        <v>7695</v>
      </c>
      <c r="E176" s="7"/>
    </row>
    <row r="177" spans="1:5" ht="32.25" customHeight="1">
      <c r="A177" s="31" t="s">
        <v>399</v>
      </c>
      <c r="B177" s="57" t="s">
        <v>196</v>
      </c>
      <c r="C177" s="84" t="s">
        <v>22</v>
      </c>
      <c r="D177" s="24">
        <v>7695</v>
      </c>
      <c r="E177" s="7"/>
    </row>
    <row r="178" spans="1:5" ht="15" customHeight="1">
      <c r="A178" s="31"/>
      <c r="B178" s="57"/>
      <c r="C178" s="84"/>
      <c r="D178" s="24"/>
      <c r="E178" s="7"/>
    </row>
    <row r="179" spans="1:5" ht="27.75" customHeight="1">
      <c r="A179" s="51" t="s">
        <v>197</v>
      </c>
      <c r="B179" s="60" t="s">
        <v>198</v>
      </c>
      <c r="C179" s="99"/>
      <c r="D179" s="52">
        <f>SUM(D180:D183)</f>
        <v>38677</v>
      </c>
      <c r="E179" s="7"/>
    </row>
    <row r="180" spans="1:5" ht="16.5" customHeight="1">
      <c r="A180" s="10" t="s">
        <v>364</v>
      </c>
      <c r="B180" s="72" t="s">
        <v>198</v>
      </c>
      <c r="C180" s="84" t="s">
        <v>201</v>
      </c>
      <c r="D180" s="24">
        <v>35415</v>
      </c>
      <c r="E180" s="7"/>
    </row>
    <row r="181" spans="1:5" ht="31.5" customHeight="1">
      <c r="A181" s="58" t="s">
        <v>401</v>
      </c>
      <c r="B181" s="57" t="s">
        <v>198</v>
      </c>
      <c r="C181" s="84" t="s">
        <v>14</v>
      </c>
      <c r="D181" s="24">
        <v>394</v>
      </c>
      <c r="E181" s="7"/>
    </row>
    <row r="182" spans="1:5" ht="30.75" customHeight="1">
      <c r="A182" s="58" t="s">
        <v>3</v>
      </c>
      <c r="B182" s="57" t="s">
        <v>198</v>
      </c>
      <c r="C182" s="84" t="s">
        <v>19</v>
      </c>
      <c r="D182" s="24">
        <v>823</v>
      </c>
      <c r="E182" s="7"/>
    </row>
    <row r="183" spans="1:5" ht="49.5" customHeight="1">
      <c r="A183" s="31" t="s">
        <v>399</v>
      </c>
      <c r="B183" s="57" t="s">
        <v>198</v>
      </c>
      <c r="C183" s="84" t="s">
        <v>22</v>
      </c>
      <c r="D183" s="24">
        <v>2045</v>
      </c>
      <c r="E183" s="7"/>
    </row>
    <row r="184" spans="1:5" ht="15" customHeight="1">
      <c r="A184" s="31"/>
      <c r="B184" s="57"/>
      <c r="C184" s="84"/>
      <c r="D184" s="24"/>
      <c r="E184" s="7"/>
    </row>
    <row r="185" spans="1:5" ht="38.25" customHeight="1">
      <c r="A185" s="36" t="s">
        <v>202</v>
      </c>
      <c r="B185" s="60" t="s">
        <v>203</v>
      </c>
      <c r="C185" s="83"/>
      <c r="D185" s="50">
        <f>SUM(D186:D187)</f>
        <v>570</v>
      </c>
      <c r="E185" s="7"/>
    </row>
    <row r="186" spans="1:5" ht="96" customHeight="1">
      <c r="A186" s="10" t="s">
        <v>357</v>
      </c>
      <c r="B186" s="65" t="s">
        <v>203</v>
      </c>
      <c r="C186" s="84" t="s">
        <v>114</v>
      </c>
      <c r="D186" s="24">
        <v>557</v>
      </c>
      <c r="E186" s="7"/>
    </row>
    <row r="187" spans="1:5" ht="48.75" customHeight="1">
      <c r="A187" s="31" t="s">
        <v>399</v>
      </c>
      <c r="B187" s="57" t="s">
        <v>203</v>
      </c>
      <c r="C187" s="84" t="s">
        <v>22</v>
      </c>
      <c r="D187" s="24">
        <v>13</v>
      </c>
      <c r="E187" s="7"/>
    </row>
    <row r="188" spans="1:5" ht="14.25" customHeight="1">
      <c r="A188" s="31"/>
      <c r="B188" s="57"/>
      <c r="C188" s="84"/>
      <c r="D188" s="24"/>
      <c r="E188" s="7"/>
    </row>
    <row r="189" spans="1:5" ht="28.5" customHeight="1">
      <c r="A189" s="36" t="s">
        <v>204</v>
      </c>
      <c r="B189" s="60" t="s">
        <v>205</v>
      </c>
      <c r="C189" s="83"/>
      <c r="D189" s="50">
        <f>SUM(D190)</f>
        <v>3347</v>
      </c>
      <c r="E189" s="7"/>
    </row>
    <row r="190" spans="1:5" ht="50.25" customHeight="1">
      <c r="A190" s="31" t="s">
        <v>399</v>
      </c>
      <c r="B190" s="57" t="s">
        <v>205</v>
      </c>
      <c r="C190" s="84" t="s">
        <v>22</v>
      </c>
      <c r="D190" s="24">
        <v>3347</v>
      </c>
      <c r="E190" s="7"/>
    </row>
    <row r="191" spans="1:5" ht="15.75" customHeight="1">
      <c r="A191" s="31"/>
      <c r="B191" s="57"/>
      <c r="C191" s="84"/>
      <c r="D191" s="24"/>
      <c r="E191" s="7"/>
    </row>
    <row r="192" spans="1:5" ht="16.5" customHeight="1">
      <c r="A192" s="36" t="s">
        <v>206</v>
      </c>
      <c r="B192" s="60" t="s">
        <v>207</v>
      </c>
      <c r="C192" s="83"/>
      <c r="D192" s="50">
        <f>SUM(D193:D194)</f>
        <v>1401</v>
      </c>
      <c r="E192" s="7"/>
    </row>
    <row r="193" spans="1:5" ht="32.25" customHeight="1">
      <c r="A193" s="31" t="s">
        <v>0</v>
      </c>
      <c r="B193" s="57" t="s">
        <v>207</v>
      </c>
      <c r="C193" s="84" t="s">
        <v>15</v>
      </c>
      <c r="D193" s="24">
        <v>218</v>
      </c>
      <c r="E193" s="7"/>
    </row>
    <row r="194" spans="1:5" ht="33" customHeight="1">
      <c r="A194" s="58" t="s">
        <v>3</v>
      </c>
      <c r="B194" s="57" t="s">
        <v>207</v>
      </c>
      <c r="C194" s="84" t="s">
        <v>19</v>
      </c>
      <c r="D194" s="24">
        <v>1183</v>
      </c>
      <c r="E194" s="7"/>
    </row>
    <row r="195" spans="1:5" ht="15.75" customHeight="1">
      <c r="A195" s="58"/>
      <c r="B195" s="57"/>
      <c r="C195" s="84"/>
      <c r="D195" s="24"/>
      <c r="E195" s="7"/>
    </row>
    <row r="196" spans="1:5" ht="16.5" customHeight="1">
      <c r="A196" s="36" t="s">
        <v>208</v>
      </c>
      <c r="B196" s="60" t="s">
        <v>209</v>
      </c>
      <c r="C196" s="83"/>
      <c r="D196" s="50">
        <f>SUM(D197:D203)</f>
        <v>17786</v>
      </c>
      <c r="E196" s="7"/>
    </row>
    <row r="197" spans="1:5" ht="33" customHeight="1">
      <c r="A197" s="10" t="s">
        <v>358</v>
      </c>
      <c r="B197" s="57" t="s">
        <v>209</v>
      </c>
      <c r="C197" s="84" t="s">
        <v>115</v>
      </c>
      <c r="D197" s="24">
        <v>112</v>
      </c>
      <c r="E197" s="7"/>
    </row>
    <row r="198" spans="1:5" ht="48" customHeight="1">
      <c r="A198" s="11" t="s">
        <v>362</v>
      </c>
      <c r="B198" s="65" t="s">
        <v>209</v>
      </c>
      <c r="C198" s="84" t="s">
        <v>212</v>
      </c>
      <c r="D198" s="24">
        <v>7428</v>
      </c>
      <c r="E198" s="7"/>
    </row>
    <row r="199" spans="1:5" ht="48.75" customHeight="1">
      <c r="A199" s="11" t="s">
        <v>363</v>
      </c>
      <c r="B199" s="65" t="s">
        <v>209</v>
      </c>
      <c r="C199" s="84" t="s">
        <v>214</v>
      </c>
      <c r="D199" s="24">
        <v>1144</v>
      </c>
      <c r="E199" s="7"/>
    </row>
    <row r="200" spans="1:5" ht="79.5" customHeight="1">
      <c r="A200" s="11" t="s">
        <v>387</v>
      </c>
      <c r="B200" s="65" t="s">
        <v>209</v>
      </c>
      <c r="C200" s="84" t="s">
        <v>215</v>
      </c>
      <c r="D200" s="24">
        <v>6419</v>
      </c>
      <c r="E200" s="7"/>
    </row>
    <row r="201" spans="1:5" ht="48" customHeight="1">
      <c r="A201" s="10" t="s">
        <v>388</v>
      </c>
      <c r="B201" s="57" t="s">
        <v>209</v>
      </c>
      <c r="C201" s="46" t="s">
        <v>28</v>
      </c>
      <c r="D201" s="24">
        <v>3</v>
      </c>
      <c r="E201" s="7"/>
    </row>
    <row r="202" spans="1:5" ht="48.75" customHeight="1">
      <c r="A202" s="31" t="s">
        <v>399</v>
      </c>
      <c r="B202" s="57" t="s">
        <v>209</v>
      </c>
      <c r="C202" s="84" t="s">
        <v>22</v>
      </c>
      <c r="D202" s="24">
        <v>1209</v>
      </c>
      <c r="E202" s="7"/>
    </row>
    <row r="203" spans="1:5" ht="16.5" customHeight="1">
      <c r="A203" s="10" t="s">
        <v>371</v>
      </c>
      <c r="B203" s="57" t="s">
        <v>209</v>
      </c>
      <c r="C203" s="25" t="s">
        <v>37</v>
      </c>
      <c r="D203" s="24">
        <v>1471</v>
      </c>
      <c r="E203" s="7"/>
    </row>
    <row r="204" spans="1:5" ht="13.5" customHeight="1">
      <c r="A204" s="10"/>
      <c r="B204" s="57"/>
      <c r="C204" s="25"/>
      <c r="D204" s="24"/>
      <c r="E204" s="7"/>
    </row>
    <row r="205" spans="1:5" ht="18.75" customHeight="1">
      <c r="A205" s="36" t="s">
        <v>216</v>
      </c>
      <c r="B205" s="60" t="s">
        <v>106</v>
      </c>
      <c r="C205" s="83"/>
      <c r="D205" s="50">
        <f>SUM(D206:D210)</f>
        <v>196448</v>
      </c>
      <c r="E205" s="7"/>
    </row>
    <row r="206" spans="1:5" ht="80.25" customHeight="1">
      <c r="A206" s="11" t="s">
        <v>387</v>
      </c>
      <c r="B206" s="65" t="s">
        <v>106</v>
      </c>
      <c r="C206" s="84" t="s">
        <v>215</v>
      </c>
      <c r="D206" s="24">
        <v>23338</v>
      </c>
      <c r="E206" s="7"/>
    </row>
    <row r="207" spans="1:5" ht="47.25" customHeight="1">
      <c r="A207" s="10" t="s">
        <v>388</v>
      </c>
      <c r="B207" s="57" t="s">
        <v>106</v>
      </c>
      <c r="C207" s="46" t="s">
        <v>28</v>
      </c>
      <c r="D207" s="24">
        <v>82</v>
      </c>
      <c r="E207" s="7"/>
    </row>
    <row r="208" spans="1:5" ht="16.5" customHeight="1">
      <c r="A208" s="10" t="s">
        <v>371</v>
      </c>
      <c r="B208" s="57" t="s">
        <v>106</v>
      </c>
      <c r="C208" s="25" t="s">
        <v>37</v>
      </c>
      <c r="D208" s="24">
        <v>2</v>
      </c>
      <c r="E208" s="7"/>
    </row>
    <row r="209" spans="1:5" ht="80.25" customHeight="1">
      <c r="A209" s="10" t="s">
        <v>57</v>
      </c>
      <c r="B209" s="66" t="s">
        <v>106</v>
      </c>
      <c r="C209" s="91" t="s">
        <v>73</v>
      </c>
      <c r="D209" s="14">
        <v>144119</v>
      </c>
      <c r="E209" s="7"/>
    </row>
    <row r="210" spans="1:5" ht="48.75" customHeight="1">
      <c r="A210" s="10" t="s">
        <v>60</v>
      </c>
      <c r="B210" s="66" t="s">
        <v>106</v>
      </c>
      <c r="C210" s="25" t="s">
        <v>76</v>
      </c>
      <c r="D210" s="24">
        <v>28907</v>
      </c>
      <c r="E210" s="7"/>
    </row>
    <row r="211" spans="1:5" ht="14.25" customHeight="1">
      <c r="A211" s="10"/>
      <c r="B211" s="66"/>
      <c r="C211" s="25"/>
      <c r="D211" s="24"/>
      <c r="E211" s="7"/>
    </row>
    <row r="212" spans="1:5" ht="16.5" customHeight="1">
      <c r="A212" s="36" t="s">
        <v>217</v>
      </c>
      <c r="B212" s="60" t="s">
        <v>107</v>
      </c>
      <c r="C212" s="83"/>
      <c r="D212" s="50">
        <f>SUM(D213:D214)</f>
        <v>315184</v>
      </c>
      <c r="E212" s="53"/>
    </row>
    <row r="213" spans="1:5" ht="79.5" customHeight="1">
      <c r="A213" s="10" t="s">
        <v>58</v>
      </c>
      <c r="B213" s="66" t="s">
        <v>107</v>
      </c>
      <c r="C213" s="25" t="s">
        <v>74</v>
      </c>
      <c r="D213" s="14">
        <v>264594</v>
      </c>
      <c r="E213" s="7"/>
    </row>
    <row r="214" spans="1:5" ht="49.5" customHeight="1">
      <c r="A214" s="10" t="s">
        <v>61</v>
      </c>
      <c r="B214" s="66" t="s">
        <v>107</v>
      </c>
      <c r="C214" s="25" t="s">
        <v>77</v>
      </c>
      <c r="D214" s="14">
        <v>50590</v>
      </c>
      <c r="E214" s="7"/>
    </row>
    <row r="215" spans="1:5" ht="16.5" customHeight="1">
      <c r="A215" s="118"/>
      <c r="B215" s="139"/>
      <c r="C215" s="112"/>
      <c r="D215" s="119"/>
      <c r="E215" s="7"/>
    </row>
    <row r="216" spans="1:7" ht="16.5" customHeight="1">
      <c r="A216" s="136" t="s">
        <v>351</v>
      </c>
      <c r="B216" s="138"/>
      <c r="C216" s="137"/>
      <c r="D216" s="123">
        <f>SUM(G218)</f>
        <v>7180601</v>
      </c>
      <c r="E216" s="7"/>
      <c r="G216" s="8">
        <f>SUM(D13,D22,D25,D29,D32,D35,D38,D42,D45,D51,D54,D81,D86,D88,D91,D95,D98,D102,D113,D116,D119,D148,D151,D158,D161,D164,D167,D170,D173,D176)</f>
        <v>6607188</v>
      </c>
    </row>
    <row r="217" spans="1:7" ht="16.5" customHeight="1">
      <c r="A217" s="113"/>
      <c r="B217" s="40"/>
      <c r="C217" s="113"/>
      <c r="D217" s="114"/>
      <c r="E217" s="7"/>
      <c r="G217" s="8">
        <f>SUM(D179,D185,D189,D192,D196,D205,D212)</f>
        <v>573413</v>
      </c>
    </row>
    <row r="218" spans="1:7" ht="16.5" customHeight="1">
      <c r="A218" s="115"/>
      <c r="B218" s="116"/>
      <c r="C218" s="115"/>
      <c r="D218" s="117"/>
      <c r="E218" s="7"/>
      <c r="G218" s="54">
        <f>SUM(G216:G217)</f>
        <v>7180601</v>
      </c>
    </row>
    <row r="219" spans="1:4" ht="16.5" customHeight="1">
      <c r="A219" s="142" t="s">
        <v>218</v>
      </c>
      <c r="B219" s="142"/>
      <c r="C219" s="142"/>
      <c r="D219" s="142"/>
    </row>
  </sheetData>
  <mergeCells count="8">
    <mergeCell ref="C1:D1"/>
    <mergeCell ref="C5:D5"/>
    <mergeCell ref="A219:D219"/>
    <mergeCell ref="A7:D7"/>
    <mergeCell ref="A8:D8"/>
    <mergeCell ref="A10:A11"/>
    <mergeCell ref="B10:C10"/>
    <mergeCell ref="D10:D1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Людмила Васильевна</cp:lastModifiedBy>
  <cp:lastPrinted>2009-03-23T12:27:35Z</cp:lastPrinted>
  <dcterms:created xsi:type="dcterms:W3CDTF">2001-10-29T11:15:23Z</dcterms:created>
  <dcterms:modified xsi:type="dcterms:W3CDTF">2009-05-28T05:16:15Z</dcterms:modified>
  <cp:category/>
  <cp:version/>
  <cp:contentType/>
  <cp:contentStatus/>
</cp:coreProperties>
</file>